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tabRatio="700" activeTab="0"/>
  </bookViews>
  <sheets>
    <sheet name="inicio" sheetId="1" r:id="rId1"/>
    <sheet name="población" sheetId="2" r:id="rId2"/>
    <sheet name="Atenciones ambulatorias" sheetId="3" r:id="rId3"/>
    <sheet name="Tecnologías ambulatorias" sheetId="4" r:id="rId4"/>
    <sheet name="Grupo terapéuticos" sheetId="5" r:id="rId5"/>
    <sheet name="transporte" sheetId="6" r:id="rId6"/>
    <sheet name="hospitalizaciones" sheetId="7" r:id="rId7"/>
  </sheets>
  <definedNames>
    <definedName name="_xlnm._FilterDatabase" localSheetId="3" hidden="1">'Tecnologías ambulatorias'!$B$2:$G$51</definedName>
    <definedName name="_xlnm._FilterDatabase" localSheetId="5" hidden="1">'transporte'!$A$2:$C$3</definedName>
  </definedNames>
  <calcPr fullCalcOnLoad="1"/>
</workbook>
</file>

<file path=xl/comments3.xml><?xml version="1.0" encoding="utf-8"?>
<comments xmlns="http://schemas.openxmlformats.org/spreadsheetml/2006/main">
  <authors>
    <author>Francisco Javier Escobar Zapata</author>
  </authors>
  <commentList>
    <comment ref="D5" authorId="0">
      <text>
        <r>
          <rPr>
            <sz val="9"/>
            <rFont val="Tahoma"/>
            <family val="2"/>
          </rPr>
          <t xml:space="preserve">Frecuencia 2 año y grupos máx 10 (covid)
</t>
        </r>
      </text>
    </comment>
    <comment ref="D6" authorId="0">
      <text>
        <r>
          <rPr>
            <sz val="9"/>
            <rFont val="Tahoma"/>
            <family val="2"/>
          </rPr>
          <t xml:space="preserve">Frecuencia 2 año y grupos max 10 (covid)
</t>
        </r>
      </text>
    </comment>
    <comment ref="D16" authorId="0">
      <text>
        <r>
          <rPr>
            <sz val="9"/>
            <rFont val="Tahoma"/>
            <family val="2"/>
          </rPr>
          <t xml:space="preserve">Frecuencia 2 año y grupos máx 10 (covid)
</t>
        </r>
      </text>
    </comment>
    <comment ref="D17" authorId="0">
      <text>
        <r>
          <rPr>
            <sz val="9"/>
            <rFont val="Tahoma"/>
            <family val="2"/>
          </rPr>
          <t xml:space="preserve">Frecuencia 2 año y grupos máx 10 (covid)
</t>
        </r>
      </text>
    </comment>
    <comment ref="D27" authorId="0">
      <text>
        <r>
          <rPr>
            <sz val="9"/>
            <rFont val="Tahoma"/>
            <family val="2"/>
          </rPr>
          <t xml:space="preserve">Frecuencia 2 año y grupos máx 10 (covid)
</t>
        </r>
      </text>
    </comment>
    <comment ref="D28" authorId="0">
      <text>
        <r>
          <rPr>
            <sz val="9"/>
            <rFont val="Tahoma"/>
            <family val="2"/>
          </rPr>
          <t xml:space="preserve">Frecuencia 2 año y grupos máx 10 (covid)
</t>
        </r>
      </text>
    </comment>
    <comment ref="D37" authorId="0">
      <text>
        <r>
          <rPr>
            <sz val="9"/>
            <rFont val="Tahoma"/>
            <family val="2"/>
          </rPr>
          <t xml:space="preserve">Frecuencia 2 año y grupos máx 10 (covid)
</t>
        </r>
      </text>
    </comment>
    <comment ref="D38" authorId="0">
      <text>
        <r>
          <rPr>
            <sz val="9"/>
            <rFont val="Tahoma"/>
            <family val="2"/>
          </rPr>
          <t xml:space="preserve">Frecuencia 2 año y grupos máx 10 (covid)
</t>
        </r>
      </text>
    </comment>
    <comment ref="D49" authorId="0">
      <text>
        <r>
          <rPr>
            <sz val="9"/>
            <rFont val="Tahoma"/>
            <family val="2"/>
          </rPr>
          <t xml:space="preserve">Frecuencia 2 año y grupos máx 10 (covid)
</t>
        </r>
      </text>
    </comment>
    <comment ref="D50" authorId="0">
      <text>
        <r>
          <rPr>
            <sz val="9"/>
            <rFont val="Tahoma"/>
            <family val="2"/>
          </rPr>
          <t xml:space="preserve">Frecuencia 2 año y grupos máx 10 (covid)
</t>
        </r>
      </text>
    </comment>
    <comment ref="D61" authorId="0">
      <text>
        <r>
          <rPr>
            <sz val="9"/>
            <rFont val="Tahoma"/>
            <family val="2"/>
          </rPr>
          <t xml:space="preserve">Frecuencia 2 año y grupos máx 10 (covid)
</t>
        </r>
      </text>
    </comment>
    <comment ref="D62" authorId="0">
      <text>
        <r>
          <rPr>
            <sz val="9"/>
            <rFont val="Tahoma"/>
            <family val="2"/>
          </rPr>
          <t xml:space="preserve">Frecuencia 2 año y grupos máx 10 (covid)
</t>
        </r>
      </text>
    </comment>
  </commentList>
</comments>
</file>

<file path=xl/sharedStrings.xml><?xml version="1.0" encoding="utf-8"?>
<sst xmlns="http://schemas.openxmlformats.org/spreadsheetml/2006/main" count="310" uniqueCount="137">
  <si>
    <t>Estadío</t>
  </si>
  <si>
    <t>Frecuencia- usuario Año</t>
  </si>
  <si>
    <t>Estad 3</t>
  </si>
  <si>
    <t>Estad 4</t>
  </si>
  <si>
    <t>Estadio 3</t>
  </si>
  <si>
    <t>ACIDO ÚRICO</t>
  </si>
  <si>
    <t>ALBÚMINA</t>
  </si>
  <si>
    <t>Enfermería Individual</t>
  </si>
  <si>
    <t>Enfermería Grupal</t>
  </si>
  <si>
    <t>COLESTEROL DE ALTA DENSIDAD [HDL]</t>
  </si>
  <si>
    <t>Auxiliar de enfermería</t>
  </si>
  <si>
    <t>Trabajo Social</t>
  </si>
  <si>
    <t>Nutrición</t>
  </si>
  <si>
    <t>COLESTEROL TOTAL</t>
  </si>
  <si>
    <t>Psicología</t>
  </si>
  <si>
    <t>TRIGLICÉRIDOS</t>
  </si>
  <si>
    <t>Quimico Farmacéutico</t>
  </si>
  <si>
    <t>CREATININA DEPURACIÓN</t>
  </si>
  <si>
    <t>Nefrología pediatrica</t>
  </si>
  <si>
    <t>CREATININA EN ORINA DE 24 H</t>
  </si>
  <si>
    <t>Estadío 4</t>
  </si>
  <si>
    <t>CREATININA EN SUERO, ORINA U OTROS</t>
  </si>
  <si>
    <t>EXAMEN DIRECTO PARA HONGOS [KOH]</t>
  </si>
  <si>
    <t>Consulta Nefrología</t>
  </si>
  <si>
    <t>GLUCOSA EN SUERO, LCR U OTRO FLUIDO DIFERENTE A ORINA</t>
  </si>
  <si>
    <t>Fisiatría</t>
  </si>
  <si>
    <t>HEMOGLOBINA GLICOSILADA POR ANTICUERPOS MONOCLONALES</t>
  </si>
  <si>
    <t>HEMOGLOBINA</t>
  </si>
  <si>
    <t>HEMOGRAMA IV [HEMOGLOBINA, HEMATOCRITO, RECUENTO DE ERITROCITOS,INDICES ERITROCITARIOS,LEUCOGRAMA,RECUENTO DE PLAQUETAS,INDICES PLAQUETARIOS Y MORFOLOGIA ELECTRONICA E HISTOGRAMA] METODO AUTOMATICO    (233)</t>
  </si>
  <si>
    <t>HORMONA ESTIMULANTE DEL TIROIDES [TSH]</t>
  </si>
  <si>
    <t>TIROXINA LIBRE [T4L]</t>
  </si>
  <si>
    <t>UROANÁLISIS CON SEDIMENTO Y DENSIDAD URINARIA</t>
  </si>
  <si>
    <t>POTASIO</t>
  </si>
  <si>
    <t>SODIO</t>
  </si>
  <si>
    <t xml:space="preserve">FOSFORO - </t>
  </si>
  <si>
    <t xml:space="preserve">CALCIO SERICO - </t>
  </si>
  <si>
    <t>Medico especialista en paliativos</t>
  </si>
  <si>
    <t xml:space="preserve">PARATOHORMONA MOLECULA MEDIA - </t>
  </si>
  <si>
    <t xml:space="preserve">PROTEINURIA EN 24 HORAS - </t>
  </si>
  <si>
    <t xml:space="preserve">CALCIO EN ORINA DE 24 HORAS - </t>
  </si>
  <si>
    <t xml:space="preserve">FÓSFORO EN ORINA DE 24 HORAS - </t>
  </si>
  <si>
    <t xml:space="preserve">ACIDO FOLICO - </t>
  </si>
  <si>
    <t>VITAMINA B12 (CIANOCOBALAMINA)</t>
  </si>
  <si>
    <t xml:space="preserve">SATURACION DE TRASFERRINA - </t>
  </si>
  <si>
    <t xml:space="preserve">FERRITINA - </t>
  </si>
  <si>
    <t xml:space="preserve">TRANSFERRINA - </t>
  </si>
  <si>
    <t>Estadío 5 - Hemodialisis</t>
  </si>
  <si>
    <t>HIERRO TOTAL (FLUOROMETRIA)</t>
  </si>
  <si>
    <t xml:space="preserve">COOMBS DIRECTO - </t>
  </si>
  <si>
    <t>HBSAG</t>
  </si>
  <si>
    <t>HVC</t>
  </si>
  <si>
    <t>Estadío 5 - Dialisis peritoneal</t>
  </si>
  <si>
    <t>TIBC</t>
  </si>
  <si>
    <t>ECOGRAFIA RENAL</t>
  </si>
  <si>
    <t>Estadío 5 (Tratamiento médico no Dialítico)</t>
  </si>
  <si>
    <t>Población actual</t>
  </si>
  <si>
    <t>Población a reclasificar</t>
  </si>
  <si>
    <t>Total Población</t>
  </si>
  <si>
    <t>MEDELLIN</t>
  </si>
  <si>
    <t>Pool de Riesgo</t>
  </si>
  <si>
    <t>Medellín</t>
  </si>
  <si>
    <t>ORIGEN</t>
  </si>
  <si>
    <t>DESTINO</t>
  </si>
  <si>
    <t>Estad 5 ( Tratamiento médico no dialítico)</t>
  </si>
  <si>
    <t>Estad 5 ( Diálisis)</t>
  </si>
  <si>
    <t>Estad 5 (sin terapia de reemplazo renal)</t>
  </si>
  <si>
    <t>Sin dato</t>
  </si>
  <si>
    <t>Estadío ERC</t>
  </si>
  <si>
    <t>Consulta Asistida (Nefrologo - Médico Experto)</t>
  </si>
  <si>
    <t>Estadío 5 (Sin TRR)</t>
  </si>
  <si>
    <t>Hemodiálisis</t>
  </si>
  <si>
    <t>3 por semana (durante 1 año)</t>
  </si>
  <si>
    <t>Dialisis peritoneal</t>
  </si>
  <si>
    <t>Manual-Automatizada (durante 1 año)</t>
  </si>
  <si>
    <t>COLESTEROL DE BAJA DENSIDAD [LDL] (BAJO CUALQUIER TÉCNICA)</t>
  </si>
  <si>
    <t>Según criterio</t>
  </si>
  <si>
    <t>MICROALBUMINURIA POR EIA -RELACIÓN ALBUMINURIA/CREATINURIA</t>
  </si>
  <si>
    <t>NITROGENO UREICO [BUN] (O UREA)</t>
  </si>
  <si>
    <t>VITAMINA D 125</t>
  </si>
  <si>
    <t>ALANINOAMINOTRANSFERASA (ALT)</t>
  </si>
  <si>
    <t>ASPARTATOAMINOTRANSFERASA (AST)</t>
  </si>
  <si>
    <t>FOSFATASA ALCALINA</t>
  </si>
  <si>
    <t>ELISA PARA VIH</t>
  </si>
  <si>
    <t>SEROLOGIA - VDRL</t>
  </si>
  <si>
    <t>ANTICORE</t>
  </si>
  <si>
    <t>ANTIHBSAG</t>
  </si>
  <si>
    <t>VACUNA - HEPATITIS B 3 DOSIS</t>
  </si>
  <si>
    <t>VACUNA - NEUMOCOCO MAYORES DE 65 AÑOS</t>
  </si>
  <si>
    <t>VACUNA - INFLUENZA</t>
  </si>
  <si>
    <t>DESCRIPCIÓN TECNOLOGÍAS EN SALUD</t>
  </si>
  <si>
    <t>* Según Dx relacionados Tabla 7 de invitación</t>
  </si>
  <si>
    <t>TRANSPORTE</t>
  </si>
  <si>
    <t>Población</t>
  </si>
  <si>
    <t>La cohorte descrita en la tabla corresponde a los usuarios con Enfermedad Renal Crónica (ERC), distribuidos por estadíos 3, 4 y 5, Pool de riesgo y por municipio de residencia.
Se detalla la población que requiere una reclasificación del estadío con ayudas diagnósticas actualizadas a lo largo del primer año.</t>
  </si>
  <si>
    <t>Frecuencias</t>
  </si>
  <si>
    <t>Estadíos ERC</t>
  </si>
  <si>
    <t>Cantidad de usuarios de la cohorte hospitalizados según los diagnósticos de egreso CIE 10, detallados en la tabla 7 de la invitación, por estadío de la ERC</t>
  </si>
  <si>
    <t>Hospitalizaciones</t>
  </si>
  <si>
    <t>Las frecuencias tienen como referentes técnicos la Guía de Práctica Clínica de MinSalud, el Consenso de indicadores de la CAC,  la Asociación Colombiana de Nefrología y el concepto médico científico de los líderes expertos de Savia Salud EPS, según las necesidades identificadas durante la gestión del riesgo de la cohorte.
En la tabla "Atenciones por Grupo Multidisciplinario", se describe las frecuencias de atenciones que se deben prestar a la población de acuerdo con el estadío y terapia.
Dentro de la Tabla  "DESCRIPCIÓN TECNOLOGÍAS EN SALUD" se listan las ayudas diagnósticas (laboratorios, imágenes diagnósticas y tecnologías en salud) recomendadas por los referentes técnicos para los usuarios con Enfermedad renal crónica y precursoras (HTA y DM)de acuerdo al estadío y terapia.</t>
  </si>
  <si>
    <t>Año 1</t>
  </si>
  <si>
    <t>Año 2</t>
  </si>
  <si>
    <t>Año 3</t>
  </si>
  <si>
    <t>% año 1- año 2</t>
  </si>
  <si>
    <t>% año 2- año 3</t>
  </si>
  <si>
    <t>Estad 5</t>
  </si>
  <si>
    <t>Subtotal</t>
  </si>
  <si>
    <t>BANCO DE SANGRE Y MEDICINA TRANSFUSIONAL</t>
  </si>
  <si>
    <t>FORMACION DE FISTULA</t>
  </si>
  <si>
    <t>COLOCACIÓN Y RECAMBIO DE ACCESOS VASCULARES</t>
  </si>
  <si>
    <t>Según criterio????</t>
  </si>
  <si>
    <t>Colocarlo como frecuencia</t>
  </si>
  <si>
    <t>AGENTES PARA EL TRATAMIENTO DE ALTERACIONES CAUSADAS POR ACIDOS</t>
  </si>
  <si>
    <t>AGENTES QUE REDUCEN LIPIDOS SERICOS</t>
  </si>
  <si>
    <t>ALIMENTOS CON PROPOSITOS MEDICOS ESPECIALES (APME) Y/O COMPLEMENTOS NUTRICIONALES</t>
  </si>
  <si>
    <t>ANALGESICOS-ANTIINFLAMATORIOS Y MANEJO DEL DOLOR</t>
  </si>
  <si>
    <t>ANTIBIOTICOS  ORALES, INYECTABLES Y USO DERMATOLOGIC</t>
  </si>
  <si>
    <t>ANTIHIPERTENSIVOS- SISTEMA CARDIOVASCULAR</t>
  </si>
  <si>
    <t>DIURETICOS</t>
  </si>
  <si>
    <t>FARMACOS PARA EL TRATAMIENTO DE LA HIPERPOTASEMIA E HIPERFOSFATEMIA</t>
  </si>
  <si>
    <t>FARMACOS USADOS EN DIABETES</t>
  </si>
  <si>
    <t>HOMEOSTASIS DEL CALCIO</t>
  </si>
  <si>
    <t>PREPARADOS ANTIANEMICOS</t>
  </si>
  <si>
    <t>RESINAS DE INTERCAMBIO IONICO</t>
  </si>
  <si>
    <t>SUPLEMENTOS MINERALES</t>
  </si>
  <si>
    <t>VITAMINAS</t>
  </si>
  <si>
    <t>Frecuencia Mes</t>
  </si>
  <si>
    <t>DISPOSITIVOS MEDICOS E INSUMOS PARA CONTROL Y TRATAMIENTO DE DIABETES MELLITUS</t>
  </si>
  <si>
    <t>DISPOSITIVOS MEDICOS E INSUMOS PARA SUMINISTRO DE NUTRICION</t>
  </si>
  <si>
    <t>FARMACOS PARA EL TRATAMIENTO DE ENFERMEDADES OSEAS- BIFOSFONATOS</t>
  </si>
  <si>
    <t>HORMONAS HIPOFISARIAS E HIPOTALAMICAS Y SUS ANALOGOS*</t>
  </si>
  <si>
    <t>PREPARADOS CONTRA LA OBESIDAD</t>
  </si>
  <si>
    <t>Grupo terapéuticos</t>
  </si>
  <si>
    <t>Internaciones año</t>
  </si>
  <si>
    <t>Atenciones ambulatorias</t>
  </si>
  <si>
    <t>Usuario/año con transporte</t>
  </si>
  <si>
    <t>Transporte</t>
  </si>
  <si>
    <t>Transporte: describe la cantidad de usuarios/año transportados en el municipio de la población objeto del contrato, relacionados con la patología de base.</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</si>
</sst>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
    <numFmt numFmtId="165" formatCode="0.0%"/>
  </numFmts>
  <fonts count="55">
    <font>
      <sz val="11"/>
      <color theme="1"/>
      <name val="Calibri"/>
      <family val="2"/>
    </font>
    <font>
      <sz val="11"/>
      <color indexed="8"/>
      <name val="Calibri"/>
      <family val="2"/>
    </font>
    <font>
      <sz val="9"/>
      <name val="Tahom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63"/>
      <name val="Arial"/>
      <family val="2"/>
    </font>
    <font>
      <sz val="10"/>
      <color indexed="8"/>
      <name val="Calibri"/>
      <family val="2"/>
    </font>
    <font>
      <b/>
      <u val="single"/>
      <sz val="18"/>
      <color indexed="30"/>
      <name val="Calibri"/>
      <family val="2"/>
    </font>
    <font>
      <b/>
      <sz val="11"/>
      <name val="Calibri"/>
      <family val="2"/>
    </font>
    <font>
      <sz val="14"/>
      <color indexed="8"/>
      <name val="Calibri"/>
      <family val="2"/>
    </font>
    <font>
      <sz val="12"/>
      <color indexed="8"/>
      <name val="Calibri"/>
      <family val="2"/>
    </font>
    <font>
      <b/>
      <sz val="14"/>
      <color indexed="8"/>
      <name val="Calibri"/>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263238"/>
      <name val="Arial"/>
      <family val="2"/>
    </font>
    <font>
      <sz val="10"/>
      <color rgb="FF202124"/>
      <name val="Arial"/>
      <family val="2"/>
    </font>
    <font>
      <sz val="10"/>
      <color theme="1"/>
      <name val="Calibri"/>
      <family val="2"/>
    </font>
    <font>
      <b/>
      <u val="single"/>
      <sz val="18"/>
      <color theme="10"/>
      <name val="Calibri"/>
      <family val="2"/>
    </font>
    <font>
      <sz val="14"/>
      <color theme="1"/>
      <name val="Calibri"/>
      <family val="2"/>
    </font>
    <font>
      <sz val="12"/>
      <color theme="1"/>
      <name val="Calibri"/>
      <family val="2"/>
    </font>
    <font>
      <b/>
      <sz val="14"/>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tint="0.7999799847602844"/>
        <bgColor indexed="64"/>
      </patternFill>
    </fill>
    <fill>
      <patternFill patternType="solid">
        <fgColor theme="0" tint="-0.04997999966144562"/>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color theme="4" tint="0.39998000860214233"/>
      </bottom>
    </border>
    <border>
      <left/>
      <right/>
      <top/>
      <bottom style="double"/>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44">
    <xf numFmtId="0" fontId="0" fillId="0" borderId="0" xfId="0" applyFont="1" applyAlignment="1">
      <alignment/>
    </xf>
    <xf numFmtId="0" fontId="0" fillId="0" borderId="0" xfId="0" applyAlignment="1">
      <alignment horizontal="left"/>
    </xf>
    <xf numFmtId="0" fontId="0" fillId="0" borderId="10" xfId="0" applyBorder="1" applyAlignment="1">
      <alignment horizontal="left" vertical="center"/>
    </xf>
    <xf numFmtId="0" fontId="0" fillId="0" borderId="10" xfId="0" applyBorder="1" applyAlignment="1">
      <alignment horizontal="center" vertical="center"/>
    </xf>
    <xf numFmtId="0" fontId="0" fillId="0" borderId="10" xfId="0" applyBorder="1" applyAlignment="1">
      <alignment horizontal="left"/>
    </xf>
    <xf numFmtId="0" fontId="0" fillId="0" borderId="10" xfId="0" applyBorder="1" applyAlignment="1">
      <alignment horizontal="center"/>
    </xf>
    <xf numFmtId="2" fontId="0" fillId="0" borderId="10" xfId="0" applyNumberFormat="1" applyBorder="1" applyAlignment="1">
      <alignment horizontal="center"/>
    </xf>
    <xf numFmtId="0" fontId="47" fillId="0" borderId="10" xfId="0" applyFont="1" applyBorder="1" applyAlignment="1">
      <alignment horizontal="left"/>
    </xf>
    <xf numFmtId="0" fontId="48" fillId="0" borderId="10" xfId="0" applyFont="1" applyBorder="1" applyAlignment="1">
      <alignment horizontal="left"/>
    </xf>
    <xf numFmtId="0" fontId="48" fillId="0" borderId="10" xfId="0" applyFont="1" applyBorder="1" applyAlignment="1">
      <alignment horizontal="left" vertical="center"/>
    </xf>
    <xf numFmtId="0" fontId="0" fillId="0" borderId="0" xfId="0" applyAlignment="1">
      <alignment horizontal="center"/>
    </xf>
    <xf numFmtId="3" fontId="0" fillId="0" borderId="0" xfId="0" applyNumberFormat="1" applyAlignment="1">
      <alignment horizontal="center"/>
    </xf>
    <xf numFmtId="0" fontId="49" fillId="0" borderId="0" xfId="0" applyFont="1" applyAlignment="1">
      <alignment/>
    </xf>
    <xf numFmtId="3" fontId="0" fillId="0" borderId="0" xfId="0" applyNumberFormat="1" applyAlignment="1">
      <alignment/>
    </xf>
    <xf numFmtId="0" fontId="0" fillId="2" borderId="10" xfId="0" applyFill="1" applyBorder="1" applyAlignment="1">
      <alignment horizontal="left" vertical="center" wrapText="1"/>
    </xf>
    <xf numFmtId="0" fontId="0" fillId="2" borderId="10" xfId="0" applyFill="1" applyBorder="1" applyAlignment="1">
      <alignment horizontal="center" vertical="center" wrapText="1"/>
    </xf>
    <xf numFmtId="0" fontId="0" fillId="0" borderId="0" xfId="0" applyAlignment="1">
      <alignment/>
    </xf>
    <xf numFmtId="0" fontId="46" fillId="33" borderId="11" xfId="0" applyFont="1" applyFill="1" applyBorder="1" applyAlignment="1">
      <alignment/>
    </xf>
    <xf numFmtId="0" fontId="0" fillId="0" borderId="10" xfId="0" applyBorder="1" applyAlignment="1">
      <alignment/>
    </xf>
    <xf numFmtId="0" fontId="0" fillId="0" borderId="0" xfId="0" applyAlignment="1">
      <alignment horizontal="center" vertical="center"/>
    </xf>
    <xf numFmtId="1" fontId="0" fillId="0" borderId="10" xfId="0" applyNumberFormat="1" applyBorder="1" applyAlignment="1">
      <alignment horizontal="center" vertical="center"/>
    </xf>
    <xf numFmtId="0" fontId="0" fillId="2" borderId="10" xfId="0" applyFill="1" applyBorder="1" applyAlignment="1">
      <alignment/>
    </xf>
    <xf numFmtId="0" fontId="0" fillId="2" borderId="10" xfId="0" applyFill="1" applyBorder="1" applyAlignment="1">
      <alignment horizontal="center"/>
    </xf>
    <xf numFmtId="0" fontId="0" fillId="0" borderId="0" xfId="0" applyAlignment="1">
      <alignment wrapText="1"/>
    </xf>
    <xf numFmtId="0" fontId="50" fillId="0" borderId="0" xfId="46" applyFont="1" applyAlignment="1">
      <alignment/>
    </xf>
    <xf numFmtId="165" fontId="0" fillId="0" borderId="0" xfId="55" applyNumberFormat="1" applyFont="1" applyBorder="1" applyAlignment="1">
      <alignment horizontal="center"/>
    </xf>
    <xf numFmtId="3" fontId="0" fillId="34" borderId="0" xfId="0" applyNumberFormat="1" applyFill="1" applyAlignment="1">
      <alignment horizontal="center"/>
    </xf>
    <xf numFmtId="165" fontId="0" fillId="34" borderId="0" xfId="55" applyNumberFormat="1" applyFont="1" applyFill="1" applyBorder="1" applyAlignment="1">
      <alignment horizontal="center"/>
    </xf>
    <xf numFmtId="0" fontId="46" fillId="35" borderId="12" xfId="0" applyFont="1" applyFill="1" applyBorder="1" applyAlignment="1">
      <alignment/>
    </xf>
    <xf numFmtId="3" fontId="46" fillId="35" borderId="12" xfId="0" applyNumberFormat="1" applyFont="1" applyFill="1" applyBorder="1" applyAlignment="1">
      <alignment horizontal="center"/>
    </xf>
    <xf numFmtId="165" fontId="46" fillId="35" borderId="12" xfId="55" applyNumberFormat="1" applyFont="1" applyFill="1" applyBorder="1" applyAlignment="1">
      <alignment horizontal="center"/>
    </xf>
    <xf numFmtId="0" fontId="24" fillId="2" borderId="0" xfId="0" applyFont="1" applyFill="1" applyAlignment="1">
      <alignment horizontal="center" vertical="center" wrapText="1"/>
    </xf>
    <xf numFmtId="0" fontId="0" fillId="0" borderId="0" xfId="0" applyAlignment="1">
      <alignment horizontal="justify" wrapText="1"/>
    </xf>
    <xf numFmtId="0" fontId="24" fillId="2" borderId="0" xfId="0" applyFont="1" applyFill="1" applyAlignment="1">
      <alignment horizontal="center" vertical="center"/>
    </xf>
    <xf numFmtId="2" fontId="0" fillId="0" borderId="0" xfId="0" applyNumberFormat="1" applyAlignment="1">
      <alignment/>
    </xf>
    <xf numFmtId="0" fontId="51" fillId="2" borderId="10" xfId="0" applyFont="1" applyFill="1" applyBorder="1" applyAlignment="1">
      <alignment horizontal="left" vertical="center" wrapText="1"/>
    </xf>
    <xf numFmtId="0" fontId="51" fillId="2" borderId="10" xfId="0" applyFont="1" applyFill="1" applyBorder="1" applyAlignment="1">
      <alignment horizontal="center" vertical="center" wrapText="1"/>
    </xf>
    <xf numFmtId="0" fontId="0" fillId="2" borderId="10" xfId="0" applyFill="1" applyBorder="1" applyAlignment="1">
      <alignment horizontal="center" vertical="center"/>
    </xf>
    <xf numFmtId="0" fontId="0" fillId="2" borderId="0" xfId="0" applyFill="1" applyAlignment="1">
      <alignment horizontal="center" wrapText="1"/>
    </xf>
    <xf numFmtId="0" fontId="52" fillId="0" borderId="0" xfId="0" applyFont="1" applyAlignment="1">
      <alignment horizontal="center" vertical="center"/>
    </xf>
    <xf numFmtId="0" fontId="52" fillId="0" borderId="12" xfId="0" applyFont="1" applyBorder="1" applyAlignment="1">
      <alignment horizontal="center" vertical="center"/>
    </xf>
    <xf numFmtId="0" fontId="0" fillId="2" borderId="0" xfId="0" applyFill="1" applyAlignment="1">
      <alignment horizontal="center" vertical="center" wrapText="1"/>
    </xf>
    <xf numFmtId="0" fontId="0" fillId="0" borderId="0" xfId="0" applyAlignment="1">
      <alignment horizontal="center" vertical="center"/>
    </xf>
    <xf numFmtId="0" fontId="53" fillId="0" borderId="13"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1"/>
  <sheetViews>
    <sheetView showGridLines="0" tabSelected="1" zoomScale="120" zoomScaleNormal="120" zoomScalePageLayoutView="0" workbookViewId="0" topLeftCell="A1">
      <selection activeCell="A9" sqref="A9"/>
    </sheetView>
  </sheetViews>
  <sheetFormatPr defaultColWidth="11.421875" defaultRowHeight="15"/>
  <cols>
    <col min="1" max="1" width="112.57421875" style="0" customWidth="1"/>
  </cols>
  <sheetData>
    <row r="1" ht="23.25">
      <c r="A1" s="24" t="s">
        <v>92</v>
      </c>
    </row>
    <row r="2" ht="66.75" customHeight="1">
      <c r="A2" s="32" t="s">
        <v>93</v>
      </c>
    </row>
    <row r="4" ht="23.25">
      <c r="A4" s="24" t="s">
        <v>94</v>
      </c>
    </row>
    <row r="5" ht="120">
      <c r="A5" s="32" t="s">
        <v>98</v>
      </c>
    </row>
    <row r="7" ht="23.25">
      <c r="A7" s="24" t="s">
        <v>135</v>
      </c>
    </row>
    <row r="8" ht="30">
      <c r="A8" s="32" t="s">
        <v>136</v>
      </c>
    </row>
    <row r="10" ht="23.25">
      <c r="A10" s="24" t="s">
        <v>97</v>
      </c>
    </row>
    <row r="11" ht="30">
      <c r="A11" s="32" t="s">
        <v>96</v>
      </c>
    </row>
  </sheetData>
  <sheetProtection/>
  <hyperlinks>
    <hyperlink ref="A1" location="población!A1" display="Población"/>
    <hyperlink ref="A4" location="frecuencias!A1" display="Frecuencias"/>
    <hyperlink ref="A7" location="'transporte-albergues'!A1" display="Transporte y albergues"/>
    <hyperlink ref="A10" location="hospitalizaciones!A1" display="Hospitalizaciones"/>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I17"/>
  <sheetViews>
    <sheetView zoomScalePageLayoutView="0" workbookViewId="0" topLeftCell="A1">
      <selection activeCell="H8" sqref="H8"/>
    </sheetView>
  </sheetViews>
  <sheetFormatPr defaultColWidth="11.421875" defaultRowHeight="15"/>
  <cols>
    <col min="1" max="1" width="4.421875" style="0" customWidth="1"/>
    <col min="6" max="6" width="12.00390625" style="0" customWidth="1"/>
    <col min="7" max="7" width="14.57421875" style="0" customWidth="1"/>
    <col min="8" max="8" width="13.140625" style="0" customWidth="1"/>
    <col min="10" max="10" width="21.28125" style="0" bestFit="1" customWidth="1"/>
  </cols>
  <sheetData>
    <row r="2" ht="15">
      <c r="E2" s="13"/>
    </row>
    <row r="3" spans="2:6" ht="15">
      <c r="B3" s="38" t="s">
        <v>59</v>
      </c>
      <c r="C3" s="41" t="s">
        <v>67</v>
      </c>
      <c r="D3" s="38" t="s">
        <v>55</v>
      </c>
      <c r="E3" s="38" t="s">
        <v>56</v>
      </c>
      <c r="F3" s="38" t="s">
        <v>57</v>
      </c>
    </row>
    <row r="4" spans="2:6" ht="15">
      <c r="B4" s="38"/>
      <c r="C4" s="41"/>
      <c r="D4" s="38"/>
      <c r="E4" s="38"/>
      <c r="F4" s="38"/>
    </row>
    <row r="5" spans="2:6" ht="15">
      <c r="B5" s="42" t="s">
        <v>60</v>
      </c>
      <c r="C5">
        <v>3</v>
      </c>
      <c r="D5" s="11">
        <v>1296</v>
      </c>
      <c r="E5" s="11">
        <v>1357</v>
      </c>
      <c r="F5" s="11">
        <f>SUM(D5:E5)</f>
        <v>2653</v>
      </c>
    </row>
    <row r="6" spans="2:6" ht="15">
      <c r="B6" s="42"/>
      <c r="C6">
        <v>4</v>
      </c>
      <c r="D6" s="11">
        <v>810</v>
      </c>
      <c r="E6" s="11">
        <v>81</v>
      </c>
      <c r="F6" s="11">
        <f>SUM(D6:E6)</f>
        <v>891</v>
      </c>
    </row>
    <row r="7" spans="2:6" ht="15">
      <c r="B7" s="42"/>
      <c r="C7">
        <v>5</v>
      </c>
      <c r="D7" s="11">
        <v>748</v>
      </c>
      <c r="E7" s="11">
        <v>0</v>
      </c>
      <c r="F7" s="11">
        <f>SUM(D7:E7)</f>
        <v>748</v>
      </c>
    </row>
    <row r="8" spans="2:6" ht="15">
      <c r="B8" s="42"/>
      <c r="C8" s="23" t="s">
        <v>66</v>
      </c>
      <c r="D8" s="11">
        <v>0</v>
      </c>
      <c r="E8" s="11">
        <v>141</v>
      </c>
      <c r="F8" s="11">
        <f>SUM(D8:E8)</f>
        <v>141</v>
      </c>
    </row>
    <row r="12" spans="3:8" ht="15">
      <c r="C12" s="31"/>
      <c r="D12" s="33" t="s">
        <v>99</v>
      </c>
      <c r="E12" s="33" t="s">
        <v>100</v>
      </c>
      <c r="F12" s="33" t="s">
        <v>101</v>
      </c>
      <c r="G12" s="33" t="s">
        <v>102</v>
      </c>
      <c r="H12" s="33" t="s">
        <v>103</v>
      </c>
    </row>
    <row r="13" spans="2:8" ht="15">
      <c r="B13" s="39" t="s">
        <v>58</v>
      </c>
      <c r="C13" s="12" t="s">
        <v>2</v>
      </c>
      <c r="D13" s="11">
        <v>2838.369822695708</v>
      </c>
      <c r="E13" s="11">
        <v>2942.28</v>
      </c>
      <c r="F13" s="11">
        <v>3045.25</v>
      </c>
      <c r="G13" s="25">
        <f aca="true" t="shared" si="0" ref="G13:H16">E13/D13-1</f>
        <v>0.036609104449118135</v>
      </c>
      <c r="H13" s="25">
        <f t="shared" si="0"/>
        <v>0.034996669249697465</v>
      </c>
    </row>
    <row r="14" spans="2:8" ht="15">
      <c r="B14" s="39"/>
      <c r="C14" s="12" t="s">
        <v>3</v>
      </c>
      <c r="D14" s="26">
        <v>985.0447411110689</v>
      </c>
      <c r="E14" s="26">
        <v>1040.49</v>
      </c>
      <c r="F14" s="26">
        <v>1094.94</v>
      </c>
      <c r="G14" s="27">
        <f t="shared" si="0"/>
        <v>0.056287046237506244</v>
      </c>
      <c r="H14" s="27">
        <f t="shared" si="0"/>
        <v>0.05233111322549955</v>
      </c>
    </row>
    <row r="15" spans="2:8" ht="15">
      <c r="B15" s="39"/>
      <c r="C15" s="12" t="s">
        <v>104</v>
      </c>
      <c r="D15" s="11">
        <v>748</v>
      </c>
      <c r="E15" s="11">
        <v>774.01</v>
      </c>
      <c r="F15" s="11">
        <v>793.73</v>
      </c>
      <c r="G15" s="25">
        <f t="shared" si="0"/>
        <v>0.03477272727272718</v>
      </c>
      <c r="H15" s="25">
        <f t="shared" si="0"/>
        <v>0.02547770700636942</v>
      </c>
    </row>
    <row r="16" spans="2:8" ht="15.75" thickBot="1">
      <c r="B16" s="40"/>
      <c r="C16" s="28" t="s">
        <v>105</v>
      </c>
      <c r="D16" s="29">
        <f>SUM(D13:D15)</f>
        <v>4571.414563806777</v>
      </c>
      <c r="E16" s="29">
        <f>SUM(E13:E15)</f>
        <v>4756.780000000001</v>
      </c>
      <c r="F16" s="29">
        <f>SUM(F13:F15)</f>
        <v>4933.92</v>
      </c>
      <c r="G16" s="30">
        <f t="shared" si="0"/>
        <v>0.04054881341561467</v>
      </c>
      <c r="H16" s="30">
        <f t="shared" si="0"/>
        <v>0.037239477125282194</v>
      </c>
    </row>
    <row r="17" ht="15.75" thickTop="1">
      <c r="I17" s="13"/>
    </row>
    <row r="26" ht="15" customHeight="1"/>
    <row r="27" ht="15" customHeight="1"/>
    <row r="28" ht="15" customHeight="1"/>
    <row r="29" ht="15.75" customHeight="1"/>
    <row r="30" ht="15.75" customHeight="1"/>
    <row r="31" ht="15" customHeight="1"/>
    <row r="32" ht="15" customHeight="1"/>
    <row r="33" ht="15.75" customHeight="1"/>
  </sheetData>
  <sheetProtection/>
  <mergeCells count="7">
    <mergeCell ref="F3:F4"/>
    <mergeCell ref="B13:B16"/>
    <mergeCell ref="B3:B4"/>
    <mergeCell ref="C3:C4"/>
    <mergeCell ref="B5:B8"/>
    <mergeCell ref="D3:D4"/>
    <mergeCell ref="E3:E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D69"/>
  <sheetViews>
    <sheetView zoomScalePageLayoutView="0" workbookViewId="0" topLeftCell="A1">
      <selection activeCell="I6" sqref="H5:I6"/>
    </sheetView>
  </sheetViews>
  <sheetFormatPr defaultColWidth="11.421875" defaultRowHeight="15"/>
  <cols>
    <col min="1" max="1" width="6.57421875" style="0" customWidth="1"/>
    <col min="2" max="2" width="39.421875" style="1" bestFit="1" customWidth="1"/>
    <col min="3" max="3" width="43.28125" style="0" bestFit="1" customWidth="1"/>
    <col min="4" max="4" width="35.140625" style="0" bestFit="1" customWidth="1"/>
  </cols>
  <sheetData>
    <row r="1" ht="15"/>
    <row r="2" spans="2:4" ht="18.75">
      <c r="B2" s="35" t="s">
        <v>0</v>
      </c>
      <c r="C2" s="36" t="s">
        <v>133</v>
      </c>
      <c r="D2" s="36" t="s">
        <v>1</v>
      </c>
    </row>
    <row r="3" spans="2:4" ht="15">
      <c r="B3" s="2" t="s">
        <v>4</v>
      </c>
      <c r="C3" s="3" t="s">
        <v>68</v>
      </c>
      <c r="D3" s="3">
        <v>4</v>
      </c>
    </row>
    <row r="4" spans="2:4" ht="15">
      <c r="B4" s="2" t="s">
        <v>4</v>
      </c>
      <c r="C4" s="3" t="s">
        <v>7</v>
      </c>
      <c r="D4" s="3">
        <v>2</v>
      </c>
    </row>
    <row r="5" spans="2:4" ht="15">
      <c r="B5" s="2" t="s">
        <v>4</v>
      </c>
      <c r="C5" s="3" t="s">
        <v>8</v>
      </c>
      <c r="D5" s="3">
        <f>2/10</f>
        <v>0.2</v>
      </c>
    </row>
    <row r="6" spans="2:4" ht="15">
      <c r="B6" s="2" t="s">
        <v>4</v>
      </c>
      <c r="C6" s="3" t="s">
        <v>10</v>
      </c>
      <c r="D6" s="3">
        <f>2/10</f>
        <v>0.2</v>
      </c>
    </row>
    <row r="7" spans="2:4" ht="15">
      <c r="B7" s="2" t="s">
        <v>4</v>
      </c>
      <c r="C7" s="3" t="s">
        <v>11</v>
      </c>
      <c r="D7" s="3">
        <v>2</v>
      </c>
    </row>
    <row r="8" spans="2:4" ht="15">
      <c r="B8" s="2" t="s">
        <v>4</v>
      </c>
      <c r="C8" s="3" t="s">
        <v>12</v>
      </c>
      <c r="D8" s="3">
        <v>4</v>
      </c>
    </row>
    <row r="9" spans="2:4" ht="15">
      <c r="B9" s="2" t="s">
        <v>4</v>
      </c>
      <c r="C9" s="3" t="s">
        <v>14</v>
      </c>
      <c r="D9" s="3">
        <v>2</v>
      </c>
    </row>
    <row r="10" spans="2:4" ht="15">
      <c r="B10" s="2" t="s">
        <v>4</v>
      </c>
      <c r="C10" s="3" t="s">
        <v>16</v>
      </c>
      <c r="D10" s="3">
        <v>3</v>
      </c>
    </row>
    <row r="11" spans="2:4" ht="15">
      <c r="B11" s="2" t="s">
        <v>4</v>
      </c>
      <c r="C11" s="3" t="s">
        <v>18</v>
      </c>
      <c r="D11" s="3">
        <v>4</v>
      </c>
    </row>
    <row r="12" spans="2:4" ht="15">
      <c r="B12" s="2" t="s">
        <v>20</v>
      </c>
      <c r="C12" s="3" t="s">
        <v>68</v>
      </c>
      <c r="D12" s="3">
        <v>4</v>
      </c>
    </row>
    <row r="13" spans="2:4" ht="15">
      <c r="B13" s="2" t="s">
        <v>20</v>
      </c>
      <c r="C13" s="3" t="s">
        <v>23</v>
      </c>
      <c r="D13" s="3">
        <v>2</v>
      </c>
    </row>
    <row r="14" spans="2:4" ht="15">
      <c r="B14" s="2" t="s">
        <v>20</v>
      </c>
      <c r="C14" s="3" t="s">
        <v>25</v>
      </c>
      <c r="D14" s="3">
        <v>1</v>
      </c>
    </row>
    <row r="15" spans="2:4" ht="15">
      <c r="B15" s="2" t="s">
        <v>20</v>
      </c>
      <c r="C15" s="3" t="s">
        <v>7</v>
      </c>
      <c r="D15" s="3">
        <v>3</v>
      </c>
    </row>
    <row r="16" spans="2:4" ht="15">
      <c r="B16" s="2" t="s">
        <v>20</v>
      </c>
      <c r="C16" s="3" t="s">
        <v>8</v>
      </c>
      <c r="D16" s="3">
        <f>2/10</f>
        <v>0.2</v>
      </c>
    </row>
    <row r="17" spans="2:4" ht="15">
      <c r="B17" s="2" t="s">
        <v>20</v>
      </c>
      <c r="C17" s="3" t="s">
        <v>10</v>
      </c>
      <c r="D17" s="3">
        <f>2/10</f>
        <v>0.2</v>
      </c>
    </row>
    <row r="18" spans="2:4" ht="15">
      <c r="B18" s="2" t="s">
        <v>20</v>
      </c>
      <c r="C18" s="3" t="s">
        <v>11</v>
      </c>
      <c r="D18" s="3">
        <v>3</v>
      </c>
    </row>
    <row r="19" spans="2:4" ht="15">
      <c r="B19" s="2" t="s">
        <v>20</v>
      </c>
      <c r="C19" s="3" t="s">
        <v>12</v>
      </c>
      <c r="D19" s="3">
        <v>4</v>
      </c>
    </row>
    <row r="20" spans="2:4" ht="15">
      <c r="B20" s="2" t="s">
        <v>20</v>
      </c>
      <c r="C20" s="3" t="s">
        <v>14</v>
      </c>
      <c r="D20" s="3">
        <v>2</v>
      </c>
    </row>
    <row r="21" spans="2:4" ht="15">
      <c r="B21" s="2" t="s">
        <v>20</v>
      </c>
      <c r="C21" s="3" t="s">
        <v>16</v>
      </c>
      <c r="D21" s="3">
        <v>3</v>
      </c>
    </row>
    <row r="22" spans="2:4" ht="15">
      <c r="B22" s="2" t="s">
        <v>20</v>
      </c>
      <c r="C22" s="3" t="s">
        <v>18</v>
      </c>
      <c r="D22" s="3">
        <v>6</v>
      </c>
    </row>
    <row r="23" spans="2:4" ht="15">
      <c r="B23" s="2" t="s">
        <v>69</v>
      </c>
      <c r="C23" s="3" t="s">
        <v>23</v>
      </c>
      <c r="D23" s="3">
        <v>6</v>
      </c>
    </row>
    <row r="24" spans="2:4" ht="15">
      <c r="B24" s="2" t="s">
        <v>69</v>
      </c>
      <c r="C24" s="3" t="s">
        <v>25</v>
      </c>
      <c r="D24" s="3">
        <v>1.2</v>
      </c>
    </row>
    <row r="25" spans="2:4" ht="15">
      <c r="B25" s="2" t="s">
        <v>69</v>
      </c>
      <c r="C25" s="3" t="s">
        <v>36</v>
      </c>
      <c r="D25" s="3">
        <v>1</v>
      </c>
    </row>
    <row r="26" spans="2:4" ht="15">
      <c r="B26" s="2" t="s">
        <v>69</v>
      </c>
      <c r="C26" s="3" t="s">
        <v>7</v>
      </c>
      <c r="D26" s="3">
        <v>4</v>
      </c>
    </row>
    <row r="27" spans="2:4" ht="15">
      <c r="B27" s="2" t="s">
        <v>69</v>
      </c>
      <c r="C27" s="3" t="s">
        <v>8</v>
      </c>
      <c r="D27" s="3">
        <f>2/10</f>
        <v>0.2</v>
      </c>
    </row>
    <row r="28" spans="2:4" ht="15">
      <c r="B28" s="2" t="s">
        <v>69</v>
      </c>
      <c r="C28" s="3" t="s">
        <v>10</v>
      </c>
      <c r="D28" s="3">
        <f>2/10</f>
        <v>0.2</v>
      </c>
    </row>
    <row r="29" spans="2:4" ht="15">
      <c r="B29" s="2" t="s">
        <v>69</v>
      </c>
      <c r="C29" s="3" t="s">
        <v>11</v>
      </c>
      <c r="D29" s="3">
        <v>4</v>
      </c>
    </row>
    <row r="30" spans="2:4" ht="15">
      <c r="B30" s="2" t="s">
        <v>69</v>
      </c>
      <c r="C30" s="3" t="s">
        <v>12</v>
      </c>
      <c r="D30" s="3">
        <v>6</v>
      </c>
    </row>
    <row r="31" spans="2:4" ht="15">
      <c r="B31" s="2" t="s">
        <v>69</v>
      </c>
      <c r="C31" s="3" t="s">
        <v>14</v>
      </c>
      <c r="D31" s="3">
        <v>2</v>
      </c>
    </row>
    <row r="32" spans="2:4" ht="15">
      <c r="B32" s="2" t="s">
        <v>69</v>
      </c>
      <c r="C32" s="3" t="s">
        <v>16</v>
      </c>
      <c r="D32" s="3">
        <v>4</v>
      </c>
    </row>
    <row r="33" spans="2:4" ht="15">
      <c r="B33" s="2" t="s">
        <v>69</v>
      </c>
      <c r="C33" s="3" t="s">
        <v>18</v>
      </c>
      <c r="D33" s="3">
        <v>6</v>
      </c>
    </row>
    <row r="34" spans="2:4" ht="15">
      <c r="B34" s="2" t="s">
        <v>46</v>
      </c>
      <c r="C34" s="3" t="s">
        <v>23</v>
      </c>
      <c r="D34" s="3">
        <v>12</v>
      </c>
    </row>
    <row r="35" spans="2:4" ht="15">
      <c r="B35" s="2" t="s">
        <v>46</v>
      </c>
      <c r="C35" s="3" t="s">
        <v>25</v>
      </c>
      <c r="D35" s="3">
        <v>1.2</v>
      </c>
    </row>
    <row r="36" spans="2:4" ht="15">
      <c r="B36" s="2" t="s">
        <v>46</v>
      </c>
      <c r="C36" s="3" t="s">
        <v>7</v>
      </c>
      <c r="D36" s="3">
        <v>4</v>
      </c>
    </row>
    <row r="37" spans="2:4" ht="15">
      <c r="B37" s="2" t="s">
        <v>46</v>
      </c>
      <c r="C37" s="3" t="s">
        <v>8</v>
      </c>
      <c r="D37" s="3">
        <f>2/10</f>
        <v>0.2</v>
      </c>
    </row>
    <row r="38" spans="2:4" ht="15">
      <c r="B38" s="2" t="s">
        <v>46</v>
      </c>
      <c r="C38" s="3" t="s">
        <v>10</v>
      </c>
      <c r="D38" s="3">
        <f>2/10</f>
        <v>0.2</v>
      </c>
    </row>
    <row r="39" spans="2:4" ht="15">
      <c r="B39" s="2" t="s">
        <v>46</v>
      </c>
      <c r="C39" s="3" t="s">
        <v>11</v>
      </c>
      <c r="D39" s="3">
        <v>4</v>
      </c>
    </row>
    <row r="40" spans="2:4" ht="15">
      <c r="B40" s="2" t="s">
        <v>46</v>
      </c>
      <c r="C40" s="3" t="s">
        <v>36</v>
      </c>
      <c r="D40" s="3">
        <v>1.1</v>
      </c>
    </row>
    <row r="41" spans="2:4" ht="15">
      <c r="B41" s="2" t="s">
        <v>46</v>
      </c>
      <c r="C41" s="3" t="s">
        <v>12</v>
      </c>
      <c r="D41" s="3">
        <v>6</v>
      </c>
    </row>
    <row r="42" spans="2:4" ht="15">
      <c r="B42" s="2" t="s">
        <v>46</v>
      </c>
      <c r="C42" s="3" t="s">
        <v>14</v>
      </c>
      <c r="D42" s="3">
        <v>4</v>
      </c>
    </row>
    <row r="43" spans="2:4" ht="15">
      <c r="B43" s="2" t="s">
        <v>46</v>
      </c>
      <c r="C43" s="3" t="s">
        <v>16</v>
      </c>
      <c r="D43" s="3">
        <v>4</v>
      </c>
    </row>
    <row r="44" spans="2:4" ht="15">
      <c r="B44" s="2" t="s">
        <v>46</v>
      </c>
      <c r="C44" s="3" t="s">
        <v>18</v>
      </c>
      <c r="D44" s="3">
        <v>12</v>
      </c>
    </row>
    <row r="45" spans="2:4" ht="15">
      <c r="B45" s="2" t="s">
        <v>46</v>
      </c>
      <c r="C45" s="3" t="s">
        <v>70</v>
      </c>
      <c r="D45" s="3" t="s">
        <v>71</v>
      </c>
    </row>
    <row r="46" spans="2:4" ht="15">
      <c r="B46" s="2" t="s">
        <v>51</v>
      </c>
      <c r="C46" s="3" t="s">
        <v>23</v>
      </c>
      <c r="D46" s="3">
        <v>12</v>
      </c>
    </row>
    <row r="47" spans="2:4" ht="15">
      <c r="B47" s="2" t="s">
        <v>51</v>
      </c>
      <c r="C47" s="3" t="s">
        <v>25</v>
      </c>
      <c r="D47" s="3">
        <v>1.2</v>
      </c>
    </row>
    <row r="48" spans="2:4" ht="15">
      <c r="B48" s="2" t="s">
        <v>51</v>
      </c>
      <c r="C48" s="3" t="s">
        <v>7</v>
      </c>
      <c r="D48" s="3">
        <v>4</v>
      </c>
    </row>
    <row r="49" spans="2:4" ht="15">
      <c r="B49" s="2" t="s">
        <v>51</v>
      </c>
      <c r="C49" s="3" t="s">
        <v>8</v>
      </c>
      <c r="D49" s="3">
        <f>2/10</f>
        <v>0.2</v>
      </c>
    </row>
    <row r="50" spans="2:4" ht="15">
      <c r="B50" s="2" t="s">
        <v>51</v>
      </c>
      <c r="C50" s="3" t="s">
        <v>10</v>
      </c>
      <c r="D50" s="3">
        <f>2/10</f>
        <v>0.2</v>
      </c>
    </row>
    <row r="51" spans="2:4" ht="15">
      <c r="B51" s="2" t="s">
        <v>51</v>
      </c>
      <c r="C51" s="3" t="s">
        <v>11</v>
      </c>
      <c r="D51" s="3">
        <v>4</v>
      </c>
    </row>
    <row r="52" spans="2:4" ht="15">
      <c r="B52" s="2" t="s">
        <v>51</v>
      </c>
      <c r="C52" s="3" t="s">
        <v>36</v>
      </c>
      <c r="D52" s="3">
        <v>1.1</v>
      </c>
    </row>
    <row r="53" spans="2:4" ht="15">
      <c r="B53" s="2" t="s">
        <v>51</v>
      </c>
      <c r="C53" s="3" t="s">
        <v>12</v>
      </c>
      <c r="D53" s="3">
        <v>6</v>
      </c>
    </row>
    <row r="54" spans="2:4" ht="15">
      <c r="B54" s="2" t="s">
        <v>51</v>
      </c>
      <c r="C54" s="3" t="s">
        <v>14</v>
      </c>
      <c r="D54" s="3">
        <v>4</v>
      </c>
    </row>
    <row r="55" spans="2:4" ht="15">
      <c r="B55" s="2" t="s">
        <v>51</v>
      </c>
      <c r="C55" s="3" t="s">
        <v>16</v>
      </c>
      <c r="D55" s="3">
        <v>4</v>
      </c>
    </row>
    <row r="56" spans="2:4" ht="15">
      <c r="B56" s="2" t="s">
        <v>51</v>
      </c>
      <c r="C56" s="3" t="s">
        <v>18</v>
      </c>
      <c r="D56" s="3">
        <v>12</v>
      </c>
    </row>
    <row r="57" spans="2:4" ht="15">
      <c r="B57" s="2" t="s">
        <v>51</v>
      </c>
      <c r="C57" s="3" t="s">
        <v>72</v>
      </c>
      <c r="D57" s="3" t="s">
        <v>73</v>
      </c>
    </row>
    <row r="58" spans="2:4" ht="15">
      <c r="B58" s="2" t="s">
        <v>54</v>
      </c>
      <c r="C58" s="3" t="s">
        <v>25</v>
      </c>
      <c r="D58" s="3">
        <v>1.2</v>
      </c>
    </row>
    <row r="59" spans="2:4" ht="15">
      <c r="B59" s="2" t="s">
        <v>54</v>
      </c>
      <c r="C59" s="3" t="s">
        <v>23</v>
      </c>
      <c r="D59" s="3">
        <v>12</v>
      </c>
    </row>
    <row r="60" spans="2:4" ht="15">
      <c r="B60" s="2" t="s">
        <v>54</v>
      </c>
      <c r="C60" s="3" t="s">
        <v>7</v>
      </c>
      <c r="D60" s="3">
        <v>4</v>
      </c>
    </row>
    <row r="61" spans="2:4" ht="15">
      <c r="B61" s="2" t="s">
        <v>54</v>
      </c>
      <c r="C61" s="3" t="s">
        <v>8</v>
      </c>
      <c r="D61" s="3">
        <f>2/10</f>
        <v>0.2</v>
      </c>
    </row>
    <row r="62" spans="2:4" ht="15">
      <c r="B62" s="2" t="s">
        <v>54</v>
      </c>
      <c r="C62" s="3" t="s">
        <v>10</v>
      </c>
      <c r="D62" s="3">
        <f>2/10</f>
        <v>0.2</v>
      </c>
    </row>
    <row r="63" spans="2:4" ht="15">
      <c r="B63" s="2" t="s">
        <v>54</v>
      </c>
      <c r="C63" s="3" t="s">
        <v>36</v>
      </c>
      <c r="D63" s="3">
        <v>1.1</v>
      </c>
    </row>
    <row r="64" spans="2:4" ht="15">
      <c r="B64" s="2" t="s">
        <v>54</v>
      </c>
      <c r="C64" s="3" t="s">
        <v>11</v>
      </c>
      <c r="D64" s="3">
        <v>4</v>
      </c>
    </row>
    <row r="65" spans="2:4" ht="15">
      <c r="B65" s="2" t="s">
        <v>54</v>
      </c>
      <c r="C65" s="3" t="s">
        <v>12</v>
      </c>
      <c r="D65" s="3">
        <v>6</v>
      </c>
    </row>
    <row r="66" spans="2:4" ht="15">
      <c r="B66" s="2" t="s">
        <v>54</v>
      </c>
      <c r="C66" s="3" t="s">
        <v>14</v>
      </c>
      <c r="D66" s="3">
        <v>2</v>
      </c>
    </row>
    <row r="67" spans="2:4" ht="15">
      <c r="B67" s="2" t="s">
        <v>54</v>
      </c>
      <c r="C67" s="3" t="s">
        <v>16</v>
      </c>
      <c r="D67" s="3">
        <v>4</v>
      </c>
    </row>
    <row r="68" spans="2:4" ht="15">
      <c r="B68" s="2" t="s">
        <v>54</v>
      </c>
      <c r="C68" s="3" t="s">
        <v>18</v>
      </c>
      <c r="D68" s="3">
        <v>6</v>
      </c>
    </row>
    <row r="69" ht="15">
      <c r="D69" s="10"/>
    </row>
    <row r="71" ht="15"/>
    <row r="72" ht="15"/>
    <row r="73" ht="15"/>
    <row r="74" ht="15"/>
    <row r="75" ht="15"/>
    <row r="76" ht="15"/>
    <row r="77" ht="15"/>
    <row r="78" ht="15"/>
  </sheetData>
  <sheetProtection/>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B2:H54"/>
  <sheetViews>
    <sheetView zoomScalePageLayoutView="0" workbookViewId="0" topLeftCell="A1">
      <selection activeCell="D1" sqref="A1:D16384"/>
    </sheetView>
  </sheetViews>
  <sheetFormatPr defaultColWidth="11.421875" defaultRowHeight="15"/>
  <cols>
    <col min="2" max="2" width="60.140625" style="0" bestFit="1" customWidth="1"/>
    <col min="3" max="5" width="14.140625" style="0" customWidth="1"/>
    <col min="6" max="7" width="16.28125" style="0" customWidth="1"/>
  </cols>
  <sheetData>
    <row r="2" spans="2:7" ht="60">
      <c r="B2" s="14" t="s">
        <v>89</v>
      </c>
      <c r="C2" s="14" t="s">
        <v>2</v>
      </c>
      <c r="D2" s="14" t="s">
        <v>3</v>
      </c>
      <c r="E2" s="14" t="s">
        <v>65</v>
      </c>
      <c r="F2" s="14" t="s">
        <v>64</v>
      </c>
      <c r="G2" s="14" t="s">
        <v>63</v>
      </c>
    </row>
    <row r="3" spans="2:7" ht="15">
      <c r="B3" s="4" t="s">
        <v>5</v>
      </c>
      <c r="C3" s="6">
        <v>2.5</v>
      </c>
      <c r="D3" s="6">
        <v>3</v>
      </c>
      <c r="E3" s="6">
        <v>3</v>
      </c>
      <c r="F3" s="6">
        <v>3</v>
      </c>
      <c r="G3" s="6">
        <v>3</v>
      </c>
    </row>
    <row r="4" spans="2:7" ht="15">
      <c r="B4" s="4" t="s">
        <v>6</v>
      </c>
      <c r="C4" s="6">
        <v>2</v>
      </c>
      <c r="D4" s="6">
        <v>4</v>
      </c>
      <c r="E4" s="6">
        <v>4</v>
      </c>
      <c r="F4" s="6">
        <v>12</v>
      </c>
      <c r="G4" s="6">
        <v>12</v>
      </c>
    </row>
    <row r="5" spans="2:7" ht="15">
      <c r="B5" s="4" t="s">
        <v>9</v>
      </c>
      <c r="C5" s="6">
        <v>2</v>
      </c>
      <c r="D5" s="6">
        <v>2</v>
      </c>
      <c r="E5" s="6">
        <v>2</v>
      </c>
      <c r="F5" s="6">
        <v>2</v>
      </c>
      <c r="G5" s="6">
        <v>2</v>
      </c>
    </row>
    <row r="6" spans="2:7" ht="15">
      <c r="B6" s="4" t="s">
        <v>74</v>
      </c>
      <c r="C6" s="6">
        <v>2</v>
      </c>
      <c r="D6" s="6">
        <v>2</v>
      </c>
      <c r="E6" s="6">
        <v>2</v>
      </c>
      <c r="F6" s="6">
        <v>2</v>
      </c>
      <c r="G6" s="6">
        <v>2</v>
      </c>
    </row>
    <row r="7" spans="2:7" ht="15">
      <c r="B7" s="4" t="s">
        <v>13</v>
      </c>
      <c r="C7" s="6">
        <v>2</v>
      </c>
      <c r="D7" s="6">
        <v>2</v>
      </c>
      <c r="E7" s="6">
        <v>2</v>
      </c>
      <c r="F7" s="6">
        <v>2</v>
      </c>
      <c r="G7" s="6">
        <v>2</v>
      </c>
    </row>
    <row r="8" spans="2:7" ht="15">
      <c r="B8" s="4" t="s">
        <v>15</v>
      </c>
      <c r="C8" s="6">
        <v>2</v>
      </c>
      <c r="D8" s="6">
        <v>2</v>
      </c>
      <c r="E8" s="6">
        <v>2</v>
      </c>
      <c r="F8" s="6">
        <v>2</v>
      </c>
      <c r="G8" s="6">
        <v>2</v>
      </c>
    </row>
    <row r="9" spans="2:7" ht="15">
      <c r="B9" s="4" t="s">
        <v>17</v>
      </c>
      <c r="C9" s="6" t="s">
        <v>75</v>
      </c>
      <c r="D9" s="6" t="s">
        <v>75</v>
      </c>
      <c r="E9" s="6" t="s">
        <v>75</v>
      </c>
      <c r="F9" s="6" t="s">
        <v>75</v>
      </c>
      <c r="G9" s="6" t="s">
        <v>75</v>
      </c>
    </row>
    <row r="10" spans="2:7" ht="15">
      <c r="B10" s="4" t="s">
        <v>19</v>
      </c>
      <c r="C10" s="6" t="s">
        <v>75</v>
      </c>
      <c r="D10" s="6" t="s">
        <v>75</v>
      </c>
      <c r="E10" s="6" t="s">
        <v>75</v>
      </c>
      <c r="F10" s="6" t="s">
        <v>75</v>
      </c>
      <c r="G10" s="6" t="s">
        <v>75</v>
      </c>
    </row>
    <row r="11" spans="2:7" ht="15">
      <c r="B11" s="4" t="s">
        <v>21</v>
      </c>
      <c r="C11" s="6">
        <v>4</v>
      </c>
      <c r="D11" s="6">
        <v>4</v>
      </c>
      <c r="E11" s="6">
        <v>6</v>
      </c>
      <c r="F11" s="6">
        <v>6</v>
      </c>
      <c r="G11" s="6">
        <v>12</v>
      </c>
    </row>
    <row r="12" spans="2:7" ht="15">
      <c r="B12" s="4" t="s">
        <v>22</v>
      </c>
      <c r="C12" s="6" t="s">
        <v>75</v>
      </c>
      <c r="D12" s="6" t="s">
        <v>75</v>
      </c>
      <c r="E12" s="6" t="s">
        <v>75</v>
      </c>
      <c r="F12" s="6" t="s">
        <v>75</v>
      </c>
      <c r="G12" s="6" t="s">
        <v>75</v>
      </c>
    </row>
    <row r="13" spans="2:7" ht="15">
      <c r="B13" s="4" t="s">
        <v>24</v>
      </c>
      <c r="C13" s="6">
        <v>1</v>
      </c>
      <c r="D13" s="6">
        <v>1</v>
      </c>
      <c r="E13" s="6">
        <v>3</v>
      </c>
      <c r="F13" s="6">
        <v>3</v>
      </c>
      <c r="G13" s="6">
        <v>3</v>
      </c>
    </row>
    <row r="14" spans="2:7" ht="15">
      <c r="B14" s="4" t="s">
        <v>26</v>
      </c>
      <c r="C14" s="6">
        <v>0.22</v>
      </c>
      <c r="D14" s="6">
        <v>0.22</v>
      </c>
      <c r="E14" s="6">
        <v>0.22</v>
      </c>
      <c r="F14" s="6">
        <v>0.22</v>
      </c>
      <c r="G14" s="6">
        <v>0.22</v>
      </c>
    </row>
    <row r="15" spans="2:7" ht="15">
      <c r="B15" s="4" t="s">
        <v>27</v>
      </c>
      <c r="C15" s="6" t="s">
        <v>75</v>
      </c>
      <c r="D15" s="6" t="s">
        <v>75</v>
      </c>
      <c r="E15" s="6" t="s">
        <v>75</v>
      </c>
      <c r="F15" s="6" t="s">
        <v>75</v>
      </c>
      <c r="G15" s="6" t="s">
        <v>75</v>
      </c>
    </row>
    <row r="16" spans="2:7" ht="15">
      <c r="B16" s="4" t="s">
        <v>28</v>
      </c>
      <c r="C16" s="6">
        <v>2</v>
      </c>
      <c r="D16" s="6">
        <v>4</v>
      </c>
      <c r="E16" s="6">
        <v>4</v>
      </c>
      <c r="F16" s="6">
        <v>12</v>
      </c>
      <c r="G16" s="6">
        <v>12</v>
      </c>
    </row>
    <row r="17" spans="2:7" ht="15">
      <c r="B17" s="4" t="s">
        <v>29</v>
      </c>
      <c r="C17" s="6" t="s">
        <v>75</v>
      </c>
      <c r="D17" s="6" t="s">
        <v>75</v>
      </c>
      <c r="E17" s="6" t="s">
        <v>75</v>
      </c>
      <c r="F17" s="6" t="s">
        <v>75</v>
      </c>
      <c r="G17" s="6" t="s">
        <v>75</v>
      </c>
    </row>
    <row r="18" spans="2:7" ht="15">
      <c r="B18" s="4" t="s">
        <v>30</v>
      </c>
      <c r="C18" s="6" t="s">
        <v>75</v>
      </c>
      <c r="D18" s="6" t="s">
        <v>75</v>
      </c>
      <c r="E18" s="6" t="s">
        <v>75</v>
      </c>
      <c r="F18" s="6" t="s">
        <v>75</v>
      </c>
      <c r="G18" s="6" t="s">
        <v>75</v>
      </c>
    </row>
    <row r="19" spans="2:7" ht="15">
      <c r="B19" s="4" t="s">
        <v>76</v>
      </c>
      <c r="C19" s="6">
        <v>2</v>
      </c>
      <c r="D19" s="6">
        <v>2</v>
      </c>
      <c r="E19" s="6">
        <v>0</v>
      </c>
      <c r="F19" s="6">
        <v>0</v>
      </c>
      <c r="G19" s="6">
        <v>0</v>
      </c>
    </row>
    <row r="20" spans="2:7" ht="15">
      <c r="B20" s="4" t="s">
        <v>77</v>
      </c>
      <c r="C20" s="6">
        <v>4</v>
      </c>
      <c r="D20" s="6">
        <v>6</v>
      </c>
      <c r="E20" s="6">
        <v>6</v>
      </c>
      <c r="F20" s="6">
        <v>12</v>
      </c>
      <c r="G20" s="6">
        <v>12</v>
      </c>
    </row>
    <row r="21" spans="2:7" ht="15">
      <c r="B21" s="4" t="s">
        <v>31</v>
      </c>
      <c r="C21" s="6">
        <v>2</v>
      </c>
      <c r="D21" s="6">
        <v>2</v>
      </c>
      <c r="E21" s="6">
        <v>2</v>
      </c>
      <c r="F21" s="6">
        <v>2</v>
      </c>
      <c r="G21" s="6">
        <v>2</v>
      </c>
    </row>
    <row r="22" spans="2:7" ht="15">
      <c r="B22" s="4" t="s">
        <v>32</v>
      </c>
      <c r="C22" s="6">
        <v>2</v>
      </c>
      <c r="D22" s="6">
        <v>4</v>
      </c>
      <c r="E22" s="6">
        <v>6</v>
      </c>
      <c r="F22" s="6">
        <v>6</v>
      </c>
      <c r="G22" s="6">
        <v>6</v>
      </c>
    </row>
    <row r="23" spans="2:7" ht="15">
      <c r="B23" s="4" t="s">
        <v>33</v>
      </c>
      <c r="C23" s="6" t="s">
        <v>75</v>
      </c>
      <c r="D23" s="6" t="s">
        <v>75</v>
      </c>
      <c r="E23" s="6" t="s">
        <v>75</v>
      </c>
      <c r="F23" s="6" t="s">
        <v>75</v>
      </c>
      <c r="G23" s="6" t="s">
        <v>75</v>
      </c>
    </row>
    <row r="24" spans="2:7" ht="15">
      <c r="B24" s="4" t="s">
        <v>34</v>
      </c>
      <c r="C24" s="6">
        <v>2</v>
      </c>
      <c r="D24" s="6">
        <v>4</v>
      </c>
      <c r="E24" s="6">
        <v>6</v>
      </c>
      <c r="F24" s="6">
        <v>12</v>
      </c>
      <c r="G24" s="6">
        <v>12</v>
      </c>
    </row>
    <row r="25" spans="2:7" ht="15">
      <c r="B25" s="4" t="s">
        <v>35</v>
      </c>
      <c r="C25" s="6">
        <v>2</v>
      </c>
      <c r="D25" s="6">
        <v>4</v>
      </c>
      <c r="E25" s="6">
        <v>6</v>
      </c>
      <c r="F25" s="6">
        <v>6</v>
      </c>
      <c r="G25" s="6">
        <v>6</v>
      </c>
    </row>
    <row r="26" spans="2:7" ht="15">
      <c r="B26" s="4" t="s">
        <v>37</v>
      </c>
      <c r="C26" s="6">
        <v>2</v>
      </c>
      <c r="D26" s="6">
        <v>4</v>
      </c>
      <c r="E26" s="6">
        <v>6</v>
      </c>
      <c r="F26" s="6">
        <v>6</v>
      </c>
      <c r="G26" s="6">
        <v>6</v>
      </c>
    </row>
    <row r="27" spans="2:7" ht="15">
      <c r="B27" s="4" t="s">
        <v>38</v>
      </c>
      <c r="C27" s="6" t="s">
        <v>75</v>
      </c>
      <c r="D27" s="6" t="s">
        <v>75</v>
      </c>
      <c r="E27" s="6" t="s">
        <v>75</v>
      </c>
      <c r="F27" s="6" t="s">
        <v>75</v>
      </c>
      <c r="G27" s="6" t="s">
        <v>75</v>
      </c>
    </row>
    <row r="28" spans="2:7" ht="15">
      <c r="B28" s="4" t="s">
        <v>39</v>
      </c>
      <c r="C28" s="6" t="s">
        <v>75</v>
      </c>
      <c r="D28" s="6" t="s">
        <v>75</v>
      </c>
      <c r="E28" s="6" t="s">
        <v>75</v>
      </c>
      <c r="F28" s="6" t="s">
        <v>75</v>
      </c>
      <c r="G28" s="6" t="s">
        <v>75</v>
      </c>
    </row>
    <row r="29" spans="2:7" ht="15">
      <c r="B29" s="4" t="s">
        <v>40</v>
      </c>
      <c r="C29" s="6" t="s">
        <v>75</v>
      </c>
      <c r="D29" s="6" t="s">
        <v>75</v>
      </c>
      <c r="E29" s="6" t="s">
        <v>75</v>
      </c>
      <c r="F29" s="6" t="s">
        <v>75</v>
      </c>
      <c r="G29" s="6" t="s">
        <v>75</v>
      </c>
    </row>
    <row r="30" spans="2:7" ht="15">
      <c r="B30" s="4" t="s">
        <v>41</v>
      </c>
      <c r="C30" s="6">
        <v>0.5</v>
      </c>
      <c r="D30" s="6">
        <v>0.5</v>
      </c>
      <c r="E30" s="6">
        <v>0.5</v>
      </c>
      <c r="F30" s="6">
        <v>0.5</v>
      </c>
      <c r="G30" s="6">
        <v>0.5</v>
      </c>
    </row>
    <row r="31" spans="2:7" ht="15">
      <c r="B31" s="4" t="s">
        <v>42</v>
      </c>
      <c r="C31" s="6">
        <v>0.5</v>
      </c>
      <c r="D31" s="6">
        <v>0.5</v>
      </c>
      <c r="E31" s="6">
        <v>0.5</v>
      </c>
      <c r="F31" s="6">
        <v>0.5</v>
      </c>
      <c r="G31" s="6">
        <v>0.5</v>
      </c>
    </row>
    <row r="32" spans="2:7" ht="15">
      <c r="B32" s="4" t="s">
        <v>43</v>
      </c>
      <c r="C32" s="6">
        <v>0</v>
      </c>
      <c r="D32" s="6">
        <v>1</v>
      </c>
      <c r="E32" s="6">
        <v>2</v>
      </c>
      <c r="F32" s="6">
        <v>2</v>
      </c>
      <c r="G32" s="6">
        <v>2</v>
      </c>
    </row>
    <row r="33" spans="2:7" ht="15">
      <c r="B33" s="4" t="s">
        <v>44</v>
      </c>
      <c r="C33" s="6">
        <v>0.5</v>
      </c>
      <c r="D33" s="6">
        <v>1</v>
      </c>
      <c r="E33" s="6">
        <v>2</v>
      </c>
      <c r="F33" s="6">
        <v>2</v>
      </c>
      <c r="G33" s="6">
        <v>2</v>
      </c>
    </row>
    <row r="34" spans="2:7" ht="15">
      <c r="B34" s="4" t="s">
        <v>45</v>
      </c>
      <c r="C34" s="6">
        <v>0</v>
      </c>
      <c r="D34" s="6">
        <v>1</v>
      </c>
      <c r="E34" s="6">
        <v>2</v>
      </c>
      <c r="F34" s="6">
        <v>2</v>
      </c>
      <c r="G34" s="6">
        <v>2</v>
      </c>
    </row>
    <row r="35" spans="2:7" ht="15">
      <c r="B35" s="4" t="s">
        <v>47</v>
      </c>
      <c r="C35" s="6">
        <v>0.5</v>
      </c>
      <c r="D35" s="6">
        <v>1</v>
      </c>
      <c r="E35" s="6">
        <v>2</v>
      </c>
      <c r="F35" s="6">
        <v>2</v>
      </c>
      <c r="G35" s="6">
        <v>2</v>
      </c>
    </row>
    <row r="36" spans="2:7" ht="15">
      <c r="B36" s="4" t="s">
        <v>48</v>
      </c>
      <c r="C36" s="6">
        <v>0.5</v>
      </c>
      <c r="D36" s="6">
        <v>1</v>
      </c>
      <c r="E36" s="6">
        <v>2</v>
      </c>
      <c r="F36" s="6">
        <v>2</v>
      </c>
      <c r="G36" s="6">
        <v>2</v>
      </c>
    </row>
    <row r="37" spans="2:7" ht="15">
      <c r="B37" s="4" t="s">
        <v>78</v>
      </c>
      <c r="C37" s="6">
        <v>1.5</v>
      </c>
      <c r="D37" s="5">
        <v>1.5</v>
      </c>
      <c r="E37" s="5">
        <v>1.5</v>
      </c>
      <c r="F37" s="5">
        <v>1.5</v>
      </c>
      <c r="G37" s="5">
        <v>1.5</v>
      </c>
    </row>
    <row r="38" spans="2:7" ht="15">
      <c r="B38" s="7" t="s">
        <v>79</v>
      </c>
      <c r="C38" s="5"/>
      <c r="D38" s="5"/>
      <c r="E38" s="5"/>
      <c r="F38" s="5">
        <v>0.5</v>
      </c>
      <c r="G38" s="5"/>
    </row>
    <row r="39" spans="2:7" ht="15">
      <c r="B39" s="4" t="s">
        <v>80</v>
      </c>
      <c r="C39" s="5"/>
      <c r="D39" s="5"/>
      <c r="E39" s="5"/>
      <c r="F39" s="5">
        <v>0.5</v>
      </c>
      <c r="G39" s="5"/>
    </row>
    <row r="40" spans="2:7" ht="15">
      <c r="B40" s="4" t="s">
        <v>81</v>
      </c>
      <c r="C40" s="5"/>
      <c r="D40" s="5"/>
      <c r="E40" s="5"/>
      <c r="F40" s="5">
        <v>0.5</v>
      </c>
      <c r="G40" s="5"/>
    </row>
    <row r="41" spans="2:7" ht="15">
      <c r="B41" s="8" t="s">
        <v>49</v>
      </c>
      <c r="C41" s="5"/>
      <c r="D41" s="5"/>
      <c r="E41" s="5"/>
      <c r="F41" s="5">
        <v>1</v>
      </c>
      <c r="G41" s="5"/>
    </row>
    <row r="42" spans="2:7" ht="15">
      <c r="B42" s="4" t="s">
        <v>82</v>
      </c>
      <c r="C42" s="5"/>
      <c r="D42" s="5"/>
      <c r="E42" s="5"/>
      <c r="F42" s="5">
        <v>1</v>
      </c>
      <c r="G42" s="5"/>
    </row>
    <row r="43" spans="2:7" ht="15">
      <c r="B43" s="4" t="s">
        <v>83</v>
      </c>
      <c r="C43" s="5"/>
      <c r="D43" s="5"/>
      <c r="E43" s="5"/>
      <c r="F43" s="5">
        <v>1</v>
      </c>
      <c r="G43" s="5"/>
    </row>
    <row r="44" spans="2:7" ht="15">
      <c r="B44" s="9" t="s">
        <v>84</v>
      </c>
      <c r="C44" s="5"/>
      <c r="D44" s="5"/>
      <c r="E44" s="5"/>
      <c r="F44" s="5">
        <v>1</v>
      </c>
      <c r="G44" s="5"/>
    </row>
    <row r="45" spans="2:7" ht="15">
      <c r="B45" s="9" t="s">
        <v>85</v>
      </c>
      <c r="C45" s="5"/>
      <c r="D45" s="5"/>
      <c r="E45" s="5"/>
      <c r="F45" s="5">
        <v>0.5</v>
      </c>
      <c r="G45" s="5"/>
    </row>
    <row r="46" spans="2:7" ht="15">
      <c r="B46" s="4" t="s">
        <v>50</v>
      </c>
      <c r="C46" s="5"/>
      <c r="D46" s="5"/>
      <c r="E46" s="5"/>
      <c r="F46" s="5">
        <v>1</v>
      </c>
      <c r="G46" s="5"/>
    </row>
    <row r="47" spans="2:7" ht="15">
      <c r="B47" s="8" t="s">
        <v>52</v>
      </c>
      <c r="C47" s="5"/>
      <c r="D47" s="5"/>
      <c r="E47" s="5"/>
      <c r="F47" s="5"/>
      <c r="G47" s="5"/>
    </row>
    <row r="48" spans="2:7" ht="15">
      <c r="B48" s="4" t="s">
        <v>53</v>
      </c>
      <c r="C48" s="5">
        <v>1</v>
      </c>
      <c r="D48" s="5">
        <v>1</v>
      </c>
      <c r="E48" s="5">
        <v>1</v>
      </c>
      <c r="F48" s="5">
        <v>1</v>
      </c>
      <c r="G48" s="5">
        <v>1</v>
      </c>
    </row>
    <row r="49" spans="2:7" ht="15">
      <c r="B49" s="4" t="s">
        <v>86</v>
      </c>
      <c r="C49" s="5"/>
      <c r="D49" s="5"/>
      <c r="E49" s="5">
        <v>1</v>
      </c>
      <c r="F49" s="5">
        <v>1</v>
      </c>
      <c r="G49" s="5">
        <v>1</v>
      </c>
    </row>
    <row r="50" spans="2:7" ht="15">
      <c r="B50" s="4" t="s">
        <v>87</v>
      </c>
      <c r="C50" s="5">
        <v>1</v>
      </c>
      <c r="D50" s="5">
        <v>1</v>
      </c>
      <c r="E50" s="5">
        <v>1</v>
      </c>
      <c r="F50" s="5">
        <v>1</v>
      </c>
      <c r="G50" s="5">
        <v>1</v>
      </c>
    </row>
    <row r="51" spans="2:7" ht="15">
      <c r="B51" s="4" t="s">
        <v>88</v>
      </c>
      <c r="C51" s="5">
        <v>1</v>
      </c>
      <c r="D51" s="5">
        <v>1</v>
      </c>
      <c r="E51" s="5">
        <v>1</v>
      </c>
      <c r="F51" s="5">
        <v>1</v>
      </c>
      <c r="G51" s="5">
        <v>1</v>
      </c>
    </row>
    <row r="52" spans="2:8" ht="15">
      <c r="B52" s="4" t="s">
        <v>106</v>
      </c>
      <c r="C52" s="5" t="s">
        <v>109</v>
      </c>
      <c r="D52" s="5" t="s">
        <v>75</v>
      </c>
      <c r="E52" s="5" t="s">
        <v>75</v>
      </c>
      <c r="F52" s="5" t="s">
        <v>75</v>
      </c>
      <c r="G52" s="5" t="s">
        <v>75</v>
      </c>
      <c r="H52" t="s">
        <v>110</v>
      </c>
    </row>
    <row r="53" spans="2:8" ht="15">
      <c r="B53" s="4" t="s">
        <v>107</v>
      </c>
      <c r="C53" s="5"/>
      <c r="D53" s="5"/>
      <c r="E53" s="5"/>
      <c r="F53" s="5" t="s">
        <v>75</v>
      </c>
      <c r="G53" s="5"/>
      <c r="H53" t="s">
        <v>110</v>
      </c>
    </row>
    <row r="54" spans="2:8" ht="15">
      <c r="B54" s="4" t="s">
        <v>108</v>
      </c>
      <c r="C54" s="5"/>
      <c r="D54" s="5"/>
      <c r="E54" s="5"/>
      <c r="F54" s="5" t="s">
        <v>75</v>
      </c>
      <c r="G54" s="5"/>
      <c r="H54" t="s">
        <v>110</v>
      </c>
    </row>
  </sheetData>
  <sheetProtection/>
  <autoFilter ref="B2:G5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20"/>
  <sheetViews>
    <sheetView zoomScalePageLayoutView="0" workbookViewId="0" topLeftCell="A1">
      <selection activeCell="A19" sqref="A19"/>
    </sheetView>
  </sheetViews>
  <sheetFormatPr defaultColWidth="11.421875" defaultRowHeight="15"/>
  <cols>
    <col min="1" max="1" width="89.140625" style="0" bestFit="1" customWidth="1"/>
    <col min="2" max="2" width="14.8515625" style="0" bestFit="1" customWidth="1"/>
  </cols>
  <sheetData>
    <row r="1" spans="1:2" ht="15">
      <c r="A1" s="17" t="s">
        <v>131</v>
      </c>
      <c r="B1" s="17" t="s">
        <v>125</v>
      </c>
    </row>
    <row r="2" spans="1:2" ht="15">
      <c r="A2" s="1" t="s">
        <v>111</v>
      </c>
      <c r="B2" s="34">
        <v>3.9682065127313773</v>
      </c>
    </row>
    <row r="3" spans="1:2" ht="15">
      <c r="A3" s="1" t="s">
        <v>112</v>
      </c>
      <c r="B3" s="34">
        <v>17.38609575685563</v>
      </c>
    </row>
    <row r="4" spans="1:2" ht="15">
      <c r="A4" s="1" t="s">
        <v>113</v>
      </c>
      <c r="B4" s="34">
        <v>0.21433898535514131</v>
      </c>
    </row>
    <row r="5" spans="1:2" ht="15">
      <c r="A5" s="1" t="s">
        <v>114</v>
      </c>
      <c r="B5" s="34">
        <v>5.247236770095116</v>
      </c>
    </row>
    <row r="6" spans="1:2" ht="15">
      <c r="A6" s="1" t="s">
        <v>115</v>
      </c>
      <c r="B6" s="34">
        <v>0.27201178598375836</v>
      </c>
    </row>
    <row r="7" spans="1:2" ht="15">
      <c r="A7" s="1" t="s">
        <v>116</v>
      </c>
      <c r="B7" s="34">
        <v>48.51952485068484</v>
      </c>
    </row>
    <row r="8" spans="1:2" ht="15">
      <c r="A8" s="1" t="s">
        <v>126</v>
      </c>
      <c r="B8" s="34">
        <v>26.78917187965445</v>
      </c>
    </row>
    <row r="9" spans="1:2" ht="15">
      <c r="A9" s="1" t="s">
        <v>127</v>
      </c>
      <c r="B9" s="34">
        <v>0.0011543044384867442</v>
      </c>
    </row>
    <row r="10" spans="1:2" ht="15">
      <c r="A10" s="1" t="s">
        <v>117</v>
      </c>
      <c r="B10" s="34">
        <v>4.379444792554997</v>
      </c>
    </row>
    <row r="11" spans="1:2" ht="15">
      <c r="A11" s="1" t="s">
        <v>128</v>
      </c>
      <c r="B11" s="34">
        <v>0.046767947572237116</v>
      </c>
    </row>
    <row r="12" spans="1:2" ht="15">
      <c r="A12" s="1" t="s">
        <v>118</v>
      </c>
      <c r="B12" s="34">
        <v>0.3535522788203753</v>
      </c>
    </row>
    <row r="13" spans="1:2" ht="15">
      <c r="A13" s="1" t="s">
        <v>119</v>
      </c>
      <c r="B13" s="34">
        <v>1.8369957749332215</v>
      </c>
    </row>
    <row r="14" spans="1:2" ht="15">
      <c r="A14" s="1" t="s">
        <v>120</v>
      </c>
      <c r="B14" s="34">
        <v>0.11031054512957998</v>
      </c>
    </row>
    <row r="15" spans="1:2" ht="15">
      <c r="A15" s="1" t="s">
        <v>129</v>
      </c>
      <c r="B15" s="34">
        <v>0.00042820971105153415</v>
      </c>
    </row>
    <row r="16" spans="1:2" ht="15">
      <c r="A16" s="1" t="s">
        <v>121</v>
      </c>
      <c r="B16" s="34">
        <v>0.3035161472729666</v>
      </c>
    </row>
    <row r="17" spans="1:2" ht="15">
      <c r="A17" t="s">
        <v>130</v>
      </c>
      <c r="B17" s="34">
        <v>0.003351206434316354</v>
      </c>
    </row>
    <row r="18" spans="1:2" ht="15">
      <c r="A18" t="s">
        <v>122</v>
      </c>
      <c r="B18" s="34">
        <v>0.03725424486148347</v>
      </c>
    </row>
    <row r="19" spans="1:2" ht="15">
      <c r="A19" t="s">
        <v>123</v>
      </c>
      <c r="B19" s="34">
        <v>11.679651958715468</v>
      </c>
    </row>
    <row r="20" spans="1:2" ht="15">
      <c r="A20" t="s">
        <v>124</v>
      </c>
      <c r="B20" s="34">
        <v>7.8311564671685625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E53"/>
  <sheetViews>
    <sheetView zoomScalePageLayoutView="0" workbookViewId="0" topLeftCell="A1">
      <selection activeCell="A1" sqref="A1:C1"/>
    </sheetView>
  </sheetViews>
  <sheetFormatPr defaultColWidth="11.421875" defaultRowHeight="15"/>
  <cols>
    <col min="1" max="1" width="33.00390625" style="0" customWidth="1"/>
    <col min="2" max="2" width="16.140625" style="10" bestFit="1" customWidth="1"/>
    <col min="3" max="3" width="24.421875" style="10" bestFit="1" customWidth="1"/>
    <col min="4" max="4" width="10.57421875" style="0" bestFit="1" customWidth="1"/>
    <col min="5" max="5" width="17.57421875" style="0" bestFit="1" customWidth="1"/>
    <col min="6" max="6" width="19.00390625" style="0" bestFit="1" customWidth="1"/>
    <col min="7" max="7" width="18.421875" style="0" bestFit="1" customWidth="1"/>
  </cols>
  <sheetData>
    <row r="1" spans="1:4" ht="18.75">
      <c r="A1" s="43" t="s">
        <v>91</v>
      </c>
      <c r="B1" s="43"/>
      <c r="C1" s="43"/>
      <c r="D1" s="16"/>
    </row>
    <row r="2" spans="1:5" ht="15">
      <c r="A2" s="21" t="s">
        <v>61</v>
      </c>
      <c r="B2" s="21" t="s">
        <v>62</v>
      </c>
      <c r="C2" s="22" t="s">
        <v>134</v>
      </c>
      <c r="E2" s="16"/>
    </row>
    <row r="3" spans="1:3" ht="15">
      <c r="A3" s="18" t="s">
        <v>60</v>
      </c>
      <c r="B3" s="18" t="s">
        <v>60</v>
      </c>
      <c r="C3" s="5">
        <v>32</v>
      </c>
    </row>
    <row r="4" spans="2:3" ht="15">
      <c r="B4"/>
      <c r="C4"/>
    </row>
    <row r="5" spans="2:3" ht="15">
      <c r="B5"/>
      <c r="C5"/>
    </row>
    <row r="6" spans="2:3" ht="15">
      <c r="B6"/>
      <c r="C6"/>
    </row>
    <row r="7" spans="2:3" ht="15">
      <c r="B7"/>
      <c r="C7"/>
    </row>
    <row r="8" spans="2:3" ht="15">
      <c r="B8"/>
      <c r="C8"/>
    </row>
    <row r="9" spans="2:3" ht="15">
      <c r="B9"/>
      <c r="C9"/>
    </row>
    <row r="10" spans="2:3" ht="15">
      <c r="B10"/>
      <c r="C10"/>
    </row>
    <row r="11" spans="2:3" ht="15">
      <c r="B11"/>
      <c r="C11"/>
    </row>
    <row r="12" spans="2:3" ht="15">
      <c r="B12"/>
      <c r="C12"/>
    </row>
    <row r="13" spans="2:3" ht="15">
      <c r="B13"/>
      <c r="C13"/>
    </row>
    <row r="14" spans="2:3" ht="15">
      <c r="B14"/>
      <c r="C14"/>
    </row>
    <row r="15" spans="2:3" ht="15">
      <c r="B15"/>
      <c r="C15"/>
    </row>
    <row r="16" spans="2:3" ht="15">
      <c r="B16"/>
      <c r="C16"/>
    </row>
    <row r="17" spans="2:3" ht="15">
      <c r="B17"/>
      <c r="C17"/>
    </row>
    <row r="18" spans="2:3" ht="15">
      <c r="B18"/>
      <c r="C18"/>
    </row>
    <row r="19" spans="2:3" ht="15">
      <c r="B19"/>
      <c r="C19"/>
    </row>
    <row r="20" spans="2:3" ht="15">
      <c r="B20"/>
      <c r="C20"/>
    </row>
    <row r="21" spans="2:3" ht="15">
      <c r="B21"/>
      <c r="C21"/>
    </row>
    <row r="22" spans="2:3" ht="15">
      <c r="B22"/>
      <c r="C22"/>
    </row>
    <row r="23" spans="2:3" ht="15">
      <c r="B23"/>
      <c r="C23"/>
    </row>
    <row r="24" spans="2:3" ht="15">
      <c r="B24"/>
      <c r="C24"/>
    </row>
    <row r="25" spans="2:3" ht="15">
      <c r="B25"/>
      <c r="C25"/>
    </row>
    <row r="26" spans="2:3" ht="15">
      <c r="B26"/>
      <c r="C26"/>
    </row>
    <row r="27" spans="2:3" ht="15">
      <c r="B27"/>
      <c r="C27"/>
    </row>
    <row r="28" spans="2:3" ht="15">
      <c r="B28"/>
      <c r="C28"/>
    </row>
    <row r="29" spans="2:3" ht="15">
      <c r="B29"/>
      <c r="C29"/>
    </row>
    <row r="30" spans="2:3" ht="15">
      <c r="B30"/>
      <c r="C30"/>
    </row>
    <row r="31" spans="2:3" ht="15">
      <c r="B31"/>
      <c r="C31"/>
    </row>
    <row r="32" spans="2:3" ht="15">
      <c r="B32"/>
      <c r="C32"/>
    </row>
    <row r="33" spans="2:3" ht="15">
      <c r="B33"/>
      <c r="C33"/>
    </row>
    <row r="34" spans="2:3" ht="15">
      <c r="B34"/>
      <c r="C34"/>
    </row>
    <row r="35" spans="2:3" ht="15">
      <c r="B35"/>
      <c r="C35"/>
    </row>
    <row r="36" spans="2:3" ht="15">
      <c r="B36"/>
      <c r="C36"/>
    </row>
    <row r="37" spans="2:3" ht="15">
      <c r="B37"/>
      <c r="C37"/>
    </row>
    <row r="38" spans="2:3" ht="15">
      <c r="B38"/>
      <c r="C38"/>
    </row>
    <row r="39" spans="2:3" ht="15">
      <c r="B39"/>
      <c r="C39"/>
    </row>
    <row r="40" spans="2:3" ht="15">
      <c r="B40"/>
      <c r="C40"/>
    </row>
    <row r="41" spans="2:3" ht="15">
      <c r="B41"/>
      <c r="C41"/>
    </row>
    <row r="42" spans="2:3" ht="15">
      <c r="B42"/>
      <c r="C42"/>
    </row>
    <row r="43" spans="2:3" ht="15">
      <c r="B43"/>
      <c r="C43"/>
    </row>
    <row r="44" spans="2:3" ht="15">
      <c r="B44"/>
      <c r="C44"/>
    </row>
    <row r="45" spans="2:3" ht="15">
      <c r="B45"/>
      <c r="C45"/>
    </row>
    <row r="46" spans="2:3" ht="15">
      <c r="B46"/>
      <c r="C46"/>
    </row>
    <row r="47" spans="2:3" ht="15">
      <c r="B47"/>
      <c r="C47"/>
    </row>
    <row r="48" spans="2:3" ht="15">
      <c r="B48"/>
      <c r="C48"/>
    </row>
    <row r="49" spans="2:3" ht="15">
      <c r="B49"/>
      <c r="C49"/>
    </row>
    <row r="50" spans="2:3" ht="15">
      <c r="B50"/>
      <c r="C50"/>
    </row>
    <row r="51" spans="2:3" ht="15">
      <c r="B51"/>
      <c r="C51"/>
    </row>
    <row r="52" spans="2:3" ht="15">
      <c r="B52"/>
      <c r="C52"/>
    </row>
    <row r="53" spans="2:3" ht="15">
      <c r="B53"/>
      <c r="C53"/>
    </row>
  </sheetData>
  <sheetProtection/>
  <autoFilter ref="A2:C3"/>
  <mergeCells count="1">
    <mergeCell ref="A1:C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C6"/>
  <sheetViews>
    <sheetView zoomScalePageLayoutView="0" workbookViewId="0" topLeftCell="A1">
      <selection activeCell="E17" sqref="E17"/>
    </sheetView>
  </sheetViews>
  <sheetFormatPr defaultColWidth="11.421875" defaultRowHeight="15"/>
  <cols>
    <col min="1" max="1" width="4.28125" style="0" customWidth="1"/>
    <col min="2" max="2" width="11.421875" style="10" customWidth="1"/>
    <col min="3" max="3" width="12.8515625" style="19" customWidth="1"/>
  </cols>
  <sheetData>
    <row r="1" spans="2:3" ht="30">
      <c r="B1" s="37" t="s">
        <v>95</v>
      </c>
      <c r="C1" s="15" t="s">
        <v>132</v>
      </c>
    </row>
    <row r="2" spans="2:3" ht="15">
      <c r="B2" s="5">
        <v>3</v>
      </c>
      <c r="C2" s="20">
        <v>2</v>
      </c>
    </row>
    <row r="3" spans="2:3" ht="15">
      <c r="B3" s="5">
        <v>4</v>
      </c>
      <c r="C3" s="20">
        <v>1</v>
      </c>
    </row>
    <row r="4" spans="2:3" ht="15">
      <c r="B4" s="5">
        <v>5</v>
      </c>
      <c r="C4" s="20">
        <v>64</v>
      </c>
    </row>
    <row r="6" ht="15">
      <c r="B6" s="1" t="s">
        <v>90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Francisco Javier Escobar Zapata</dc:creator>
  <cp:keywords/>
  <dc:description/>
  <cp:lastModifiedBy>Paula Andrea Bustamante Jaramillo</cp:lastModifiedBy>
  <dcterms:created xsi:type="dcterms:W3CDTF">2021-01-06T11:58:21Z</dcterms:created>
  <dcterms:modified xsi:type="dcterms:W3CDTF">2021-01-29T16:47:51Z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