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55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<sst xmlns="http://schemas.openxmlformats.org/spreadsheetml/2006/main" count="2550" uniqueCount="274">
  <si>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</si>
  <si>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</si>
  <si>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</si>
  <si>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</si>
  <si>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</si>
  <si>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</si>
  <si>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</si>
  <si>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</si>
  <si>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</si>
  <si>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</si>
  <si>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</si>
  <si>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</si>
  <si>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</si>
  <si>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</si>
  <si>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</si>
  <si>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</si>
  <si>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</si>
  <si>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</si>
  <si>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</si>
  <si>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</si>
  <si>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</si>
  <si>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</si>
  <si>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</si>
  <si>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</si>
  <si>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</si>
  <si>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</si>
  <si>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</si>
  <si>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</si>
  <si>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</si>
  <si>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ALIANZA MEDELLIN ANTIOQUIA EPS S.A.S.</t>
  </si>
  <si>
    <t>Calle 44 A N° 55 - 44 Edificio Business Piso 13</t>
  </si>
  <si>
    <t>460.16.74 ext 217</t>
  </si>
  <si>
    <t>www.saviasaludeps.com</t>
  </si>
  <si>
    <t>Valeria Botero Botero</t>
  </si>
  <si>
    <t>Diciembre 29 de 2018</t>
  </si>
  <si>
    <t>Gestionar los recursos de manera eficiente para lograr la sostenibilidad y desarrollo empresarial</t>
  </si>
  <si>
    <t>SUMINISTRO DE ELEMENTOS DE PAPELERÍA Y ÚTILES DE OFICINA Y ELEMENTOS DE ASEO Y CAFETERIA ADMINISTRATIVAS SAVIA SALUD DEPARTAMENTO DE ANTIOQUIA</t>
  </si>
  <si>
    <t>SUMINISTRO DE PERSONAL DE ASEO Y CAFETERIA PARA LAS OFICINAS DE SAVIA SALUD DEPARTAMENTO DE ANTIOQUIA</t>
  </si>
  <si>
    <t>12 meses</t>
  </si>
  <si>
    <t>Misión: Savia Salud es una EPS que surge como resultado de la voluntad del sector público y privado, que se concreta como política pública de salud, con el objeto de que articule y organice la prestación de los servicios de salud en el Departamento  de Antioquia (Redes Integradas de Servicios de Salud - RISS), se fundamente en la Atención Primaria en Salud (APS) con un modelo de atención diferenciador con énfasis en la promoción de la salud y la prevención y atención oportuna o precoz   de la enfermedad.
Visión: En el año 2018, Savia Salud EPS se habrá convertido en un referente nacional en  la prestación de servicios de salud por su capacidad de articulación de los servicios, la innovación de sus enfoques, la capacidad de promoción y prevención y el  impacto logrado en su población objetiva. Pendiente actualizar cuando sea aprobada la propuesta.</t>
  </si>
  <si>
    <t>CONTRATO EQUIPO DE COMPUTO (OUTSOURCING) Y SUMINISTROS DE IMPRESIÓN</t>
  </si>
  <si>
    <t>CONTRATO DE ARRENDAMIENTO SEDE ADMINISTRATIVA VALLE DE ABURRA</t>
  </si>
  <si>
    <t>MANTENIMIENTO Y MEJORAS EN SEDES ADMINISTRATIVAS</t>
  </si>
  <si>
    <t>VIAJES AEREOS (FUNCIONARIOS DE LA EMPRESA Y PACIENTES)</t>
  </si>
  <si>
    <t>SERVICIOS DE EXTERMINACIÓN O FUMIGACIÓN</t>
  </si>
  <si>
    <t>SERVICIOS DE BUSES CON HORARIOS PROGRAMADOS</t>
  </si>
  <si>
    <t>SERVICIO DE TAXI</t>
  </si>
  <si>
    <t>CUENTAS CORREO GMAIL: EL CONTRATISTA SE OBLIGA PARA CON EL CONTRATANTE, A PRESTAR EL SERVICIO DE USO DE LOS SERVICIOS DE COMPUTACIÓN EN LA NUBE G SUITE PARA 1.000 BUZONES DE CORREO ELECTRÓNICO BAJO EL DOMINIO INSTITUCIONAL SAVIASALUDEPS.</t>
  </si>
  <si>
    <t xml:space="preserve"> ACCESO A SERVICIOS – CENTRO REGULADOR ANDESBPO: PRESTAR SERVICIOS DE RENTING DE LA INFRAESTRUCTURA FÍSICA, TECNOLÓGICA Y DE SOPORTE TÉCNICO, NECESARIOS PARA EL DESARROLLO DEL PROCESO DEL CENTRO REGULADOR DE SAVIA SALUD EPS.</t>
  </si>
  <si>
    <t>CONTRATO DE CONECTIVIDAD TIGO UNE : UNE TELCO S.A. SE OBLIGA CON SAVIA SALUD EPS DE MANERA AUTÓNOMA E INDEPENDIENTE, A PRESTAR SUS SERVICIOS DE INTERNET Y CANAL DE DATOS A NIVEL DEPARTAMENTAL EN LAS SEDES DEFINIDAS PREVIAMENTE POR LA EPS PARA ACCESO AL SISTEMA DESDE LOS DIFERENTES MUNICIPIOS DE ANTIOQUIA, LO ANTERIOR TENIENDO EN CUENTA LAS ESPECIFICACIONES TÉCNICAS  QUE SE ADJUNTAN AL PRESENTE CONTRATO COMO ANEXO Y QUE HACE PARTE INTEGRAL DEL MISMO.</t>
  </si>
  <si>
    <t>CONTRATO DE EQUIPOS EN LA SEDE BUSINEES PLAZA TIGO UNE:  PRESTACIÓN DEL SERVICIO DE LOS EQUIPOS DE LA RED WIFI, RED DE VOZ EL INTERNET DEDICADO (BACKUP) Y EL CANAL DE DATOS ( BACKUP) DE LA SEDE PRINCIPAL EDIFICIO BUSINESS PLAZA SAVIA SALUD EPS UBICADA EN LA CALLE 44ª N° 55-44. EDIFICIO BUSINESS PLAZA, PISO 13 Y LOS EQUIPOS DE SEGURIDAD INFORMÁTICA CON LOS COMPONENTES TECNOLÓGICOS NECESARIOS PARA UN FUNCIONAMIENTO EFECTIVO, EFICIENTE Y CON CALIDAD DEL SERVICIO EN LA INFRAESTRUCTURA.</t>
  </si>
  <si>
    <t>CONTRATO DE HOSTING TIGO UNE: EL CONTRATISTA SE OBLIGA PARA CON SAVIA SALUD EPS DE MANERA AUTÓNOMA E INDEPENDIENTE, A PRESTAR LOS SERVICIOS DE HOSTING PARA  APLICACIONES TRANSACCIONALES ACTUALES Y/O  ADQUIRIDAS POR LA ORGANIZACIÓN DURANTE LA VIGENCIA DEL CONTRATO TALES  COMO: ERP SAP, INTEGRA, PÁGINA WEB, DIRECTORIO ACTIVO Y SERVICIO DE CONTINGENCIA EN DATA CENTER ALTERNO UBICADO EN LA CIUDAD DE BOGOTÁ, U OTROS. LO ANTERIOR, TENIENDO EN CUENTA LAS ESPECIFICACIONES TÉCNICAS Y EL DISEÑO PRESENTADO EN LA PROPUESTA QUE SE ADJUNTA Y QUE HACE PARTE INTEGRAL DEL CONTRATO.</t>
  </si>
  <si>
    <t>INTEGRA: CONTRATAR EN CALIDAD DE RENTING EL APLICATIVO INTEGR@ARS EL CUAL INCLUYE EL MANTENIMIENTO POR EL QUE SE ENTIENDE MANTENIMIENTO PREVENTIVO Y CORRECTIVO Y DEFINIDOS POR NORMATIVIDAD EMITIDAS POR ENTES DE CONTROL.</t>
  </si>
  <si>
    <t>MESA DE AYUDA SAP: EL CONTRATISTA SE OBLIGA PARA CON EL CONTRATANTE, A PRESTAR EL SERVICIO DE MESA DE AYUDA PARA LA ATENCIÓN DE INCONVENIENTES Y NECESIDADES DE LOS USUARIOS DEL APLICATIVO SAP.</t>
  </si>
  <si>
    <t>PAGINA WEB: PRESTAR LOS SERVICIOS DE REDISEÑO, MIGRACIÓN DEL GESTOR DE CONTENIDOS ACTUAL, SOPORTE Y MANTENIMIENTO PREVENTIVO, PREDICTIVO, CORRECTIVO Y DESARROLLO DE NUEVAS NECESIDADES PARA EL SITIO WEB DE SAVIA SALUD EPS.</t>
  </si>
  <si>
    <t>LICENCIAS SAP: SE PAGA EL 22% DEL TOTAL DE LAS LICENCIAS DE SAP.</t>
  </si>
  <si>
    <t>FACTURACIÓN ELECTRÓNICA SERES: IMPLEMENTAR LA INTEGRACIÓN DE SAP CON EL PROVEEDOR TECNOLÓGICO SERES PARA EL ENVÍO DE LAS FACTURAS DE ACUERDO CON LO ESTIPULADO POR LA NORMATIVIDAD DE FACTURACIÓN ELECTRÓNICA.</t>
  </si>
  <si>
    <t>"TUTELAS EL CONTRATISTA SE COMPROMETE A ENTREGAR Y DESARROLLAR UN SOFTWARE DE TUTELAS DEL ÁREA JURÍDICA DE SAVIA SALUD EPS, EL CUAL SERÁ DE PROPIEDAD EXCLUSIVA DE EL CONTRATANTE."</t>
  </si>
  <si>
    <t>CONEXIA</t>
  </si>
  <si>
    <t>CONTROL PRESUPUESTAL DE CONTRATOS  Y MIGRACIÓN SAP HANNA</t>
  </si>
  <si>
    <t>BODEGA DE DATOS: LA CONSTRUCCIÓN DE UN ECOSISTEMA DE LIMPIEZA Y ALMACENAMIENTO DE INFORMACIÓN EN UNA BODEGA DE DATOS</t>
  </si>
  <si>
    <t>CONTRATO OPERADOR LOGÍSTICO</t>
  </si>
  <si>
    <t>CONTRATO CAMPAÑA SAVIA PIENSA EN VOS</t>
  </si>
  <si>
    <t>SUMINISTRO DE PERSONAL DE VIGIALANCIA PARA LAS OFICINAS DE SAVIA SALUD DEPARTAMENTO DE ANTIOQUIA</t>
  </si>
  <si>
    <t>CONTRATO DE ARRENDAMIENTO SEDE ADMINISTRATIVA</t>
  </si>
  <si>
    <t>CONTRATO ARRENDAMIENTOS SEDES MUNICIPIOS (LOCALES)</t>
  </si>
  <si>
    <t>CONTRATO GESTION DOCUMENTAL (CUSTODIA, ALMACENAMIENTO,DIGITALIZACION/ESCANEO)</t>
  </si>
  <si>
    <t>83101500
83101900</t>
  </si>
  <si>
    <t>SERVICIOS PUBLICOS COMO AGUA, ALCANTARILLADO Y ENERGIA</t>
  </si>
  <si>
    <t>TELEFONIA FIJA</t>
  </si>
  <si>
    <t>CONTRATO TELEFONIA MOVIL Y DATOS PARA LAS DIFERENTES AREAS DE LA EMPRESA</t>
  </si>
  <si>
    <t>SERVICIO DE ALIMENTACION (REFRIGERIOS/ALMUERZOS)</t>
  </si>
  <si>
    <t>CONTRATO LITOGRAFÍA</t>
  </si>
  <si>
    <t>LICENCIA SOFTWARE DE DISEÑO</t>
  </si>
  <si>
    <t>Enero de 2019</t>
  </si>
  <si>
    <t>12 Meses</t>
  </si>
  <si>
    <t>Octubre de 2018</t>
  </si>
  <si>
    <t>Noviembre de 2018</t>
  </si>
  <si>
    <t>Directa/selección abreviada</t>
  </si>
  <si>
    <t>14 meses</t>
  </si>
  <si>
    <t>invitacion</t>
  </si>
  <si>
    <t>diciembre de 2018</t>
  </si>
  <si>
    <t xml:space="preserve">12 meses </t>
  </si>
  <si>
    <t>7 Meses</t>
  </si>
  <si>
    <t>septiembre de 2018</t>
  </si>
  <si>
    <t>3 Meses</t>
  </si>
  <si>
    <t>Julio de 2018</t>
  </si>
  <si>
    <t xml:space="preserve">12 Meses </t>
  </si>
  <si>
    <t>invitación</t>
  </si>
  <si>
    <t>4 Meses</t>
  </si>
  <si>
    <t>24 Meses</t>
  </si>
  <si>
    <t>8 Meses</t>
  </si>
  <si>
    <t>6 Meses</t>
  </si>
  <si>
    <t>Enero de 2018</t>
  </si>
  <si>
    <r>
      <rPr>
        <sz val="11"/>
        <rFont val="Calibri"/>
        <family val="2"/>
      </rPr>
      <t>Invitación Directa</t>
    </r>
  </si>
  <si>
    <t>% Destinado para Gastos
Administrativos</t>
  </si>
  <si>
    <t>Invitación Directa</t>
  </si>
  <si>
    <t>5 meses</t>
  </si>
  <si>
    <t>$ 249,685,800</t>
  </si>
  <si>
    <t>USD 64,172,50</t>
  </si>
  <si>
    <t xml:space="preserve">$ 591,675,313 </t>
  </si>
  <si>
    <t>Valeria Botero Botero - Jefe Administrativa
460.16.74 Ext 217 jefe.administrativa@saviasaludeps.com</t>
  </si>
  <si>
    <t>N/A</t>
  </si>
  <si>
    <t>Valeria Botero Botero - Jefe Administrativa 460.16.74 Ext 217 jefe.administrativa@saviasaludeps.com</t>
  </si>
  <si>
    <t>No</t>
  </si>
  <si>
    <t>UPC</t>
  </si>
  <si>
    <t>% Destinado para Gastos
Administrativos y 
Gasto Salud</t>
  </si>
  <si>
    <t>% Destinado para
Gastos Administrativos</t>
  </si>
  <si>
    <t>N.A.</t>
  </si>
  <si>
    <t>Julio Cesar Acevedo Moreno - Coordinador mesa de ayuda Ext. 441 julio.acevedo@savia saludeps.com</t>
  </si>
  <si>
    <t>DAVID ALEJANDRO ROMAN- COORDINADOR DE INFRAESTRUCTURA 
alejandro.roman@saviasaludeps.com</t>
  </si>
  <si>
    <t>Raúl Palacios Correa - Coordinador de Software
raul.palacios@saviasaludeps.com</t>
  </si>
  <si>
    <t>SI</t>
  </si>
  <si>
    <t>Raúl Palacios Correa - Coordinador de Software
raul.palacios@saviasaludeps.com
Girlesa Tinoco Naranjo Carrera 73 #9-50 Ap.409 tel 3438698 - 301 5406337</t>
  </si>
  <si>
    <t>Raúl Palacios Correa - Coordinador de Software
raul.palacios@saviasaludeps.com
Hugo Armando Serna Pineda Cra 36 #8A-53 Of.201  tel 3007907136</t>
  </si>
  <si>
    <t xml:space="preserve">Raúl Palacios Correa - Coordinador de Software
raul.palacios@saviasaludeps.com
James Torres Obando Calle 49Sur #45A-300 Of.1803 tel 3061083
</t>
  </si>
  <si>
    <t>Dora Garcia - Jefe de TI
jefe.tecnologia@saviasaludeps.com</t>
  </si>
  <si>
    <t>Henry Orozco - Coordinador de Información y Estadísticas
henry.orozco@saviasaludeps.com</t>
  </si>
  <si>
    <r>
      <rPr>
        <sz val="11"/>
        <rFont val="Arial"/>
        <family val="2"/>
      </rPr>
      <t>% Destinado para Gastos
Administrativos</t>
    </r>
  </si>
  <si>
    <r>
      <rPr>
        <sz val="11"/>
        <rFont val="Calibri"/>
        <family val="2"/>
      </rPr>
      <t>N.A.</t>
    </r>
  </si>
  <si>
    <t>Andrea Castaño Alvarez - Jefe de Comunicaciones</t>
  </si>
  <si>
    <t>PRESTACIÓN DE LOS  SERVICIOS DE CONSULTA DE OPTOMETRÍA, ENTREGA DE LENTES Y MONTURAS, A LOS USUARIOS DE LA CONTRATANTE, TANTO DEL RÉGIMEN SUBSIDIADO COMO CONTRIBUTIVO (MOVILIDAD), CONFORME CON EL PLAN DE BENEFICIOS EN SALUD CONTENIDO EN LA RESOLUCIÓN 5269 DE 2017 Y DEMÁS NORMAS QUE LA ACLAREN, MODIFIQUEN,  ADICIONEN O SUSTITUYAN. LO ANTERIOR, EN CONCORDANCIA CON LAS TARIFAS Y SERVICIOS DEFINIDOS EN LA PROPUESTA PRESENTADA POR EL CONTRATISTA.</t>
  </si>
  <si>
    <t>Marzo de 2018</t>
  </si>
  <si>
    <t>3 MESES</t>
  </si>
  <si>
    <t>Invitación Pública</t>
  </si>
  <si>
    <t>contratacion@saviasaludeps.com</t>
  </si>
  <si>
    <t xml:space="preserve">PRESTACIÓN DE SERVICIOS DE SALUD PARA LA ATENCIÓN INTEGRAL EN LA ESPECIALIDAD  DE OFTALMOLOGÍA, INCLUYENDO  ATENCION EN CONSULTA EXTERNA POR ESPECIALISTA Y SUB ESPECIALISTA, REALIZACION  DE PROCEDIMIENTOS QUIRÚRGICOS, NO QUIRÚRGICOS EN OFTALMOLOGÍA Y AYUDAS DIAGNÓSTICAS OFTALMOLÓGICAS .A LOS  USUARIOS DE LA CONTRATANTE, TANTO DEL RÉGIMEN SUBSIDIADO COMO CONTRIBUTIVO (MOVILIDAD), RESIDENTES EN EL DEPARTAMENTO DE ANTIOQUIA, ASGNADOS EN EL PERIODO, Y QUE SE  ENCUENTREN DEBIDAMENTE REGISTRADOS EN EL BDUA, Y CON DERECHO A LOS SERVICIOS CONTENIDOS EN EL PLAN  DE BENEFICIOS EN SALUD CONSAGRADO EN LA RESOLUCIÓN 5269 DE 2017 Y DEMÁS NORMAS QUE LA ACLAREN, MODIFIQUEN,  ADICIONEN O SUSTITUYAN. </t>
  </si>
  <si>
    <t>7 MESES</t>
  </si>
  <si>
    <t xml:space="preserve">PRESTACIÓN DE SERVICIOS DE SALUD PARA LA ATENCIÓN INTEGRAL, EN LA ESPECIALIDAD DE OFTALMOLOGÍA INCLUYENDO ATENCION DE CONSULTA EXTERNA POR ESPECIALISTA Y SUB ESPECIALISTA, REALIZACIÓN DE PROCEDIMIENTOS QUIRURGICOS, NO QUIRURGICOS EN OFTALMOLOGIA Y AYUDAS DIAGNOSTICAS OFTALMOLOGICAS A LOS  USUARIOS DE LA CONTRATANTE, TANTO DEL RÉGIMEN SUBSIDIADO COMO CONTRIBUTIVO (MOVILIDAD), RESIDENTES EN EL DEPARTAMENTO DE ANTIOQUIA, ASIGNADOS EN EL PERIODO, Y QUE SE  ENCUENTREN DEBIDAMENTE REGISTRADOS EN EL BDUA, Y CON DERECHO A LOS SERVICIOS CONTENIDOS EN EL PLAN  DE BENEFICIOS EN SALUD CONSAGRADO EN LA RESOLUCIÓN 5269 DE 2017 Y DEMÁS NORMAS QUE LA ACLAREN, MODIFIQUEN,  ADICIONEN O SUSTITUYAN. </t>
  </si>
  <si>
    <t xml:space="preserve">PRESTACIÓN DE SERVICIOS DE SALUD ESPECIALIZADO EN UNIDAD DE CUIDADOS INTENSIVOS A LA POBLACIÓN DE LA REGIÓN DEL URABA Y EL ORIENTE ANTIOQUEÑO DE LA CONTRATANTE, TANTO DEL RÉGIMEN SUBSIDIADO COMO CONTRIBUTIVO (MOVILIDAD), RESIDENTES EN EL DEPARTAMENTO DE ANTIOQUIA, ASIGNADOS EN EL PERIODO, Y QUE SE  ENCUENTREN DEBIDAMENTE REGISTRADOS EN EL BDUA, Y CON DERECHO A LOS SERVICIOS CONTENIDOS EN EL PLAN  DE BENEFICIOS EN SALUD CONSAGRADO EN LA RESOLUCIÓN 5269 DE 2017 Y DEMÁS NORMAS QUE LA ACLAREN, MODIFIQUEN,  ADICIONEN O SUSTITUYAN. </t>
  </si>
  <si>
    <t>Agosto de 2018</t>
  </si>
  <si>
    <t xml:space="preserve">PRESTACIÓN DE SERVICIOS DE SALUD EN UNIDAD DE CUIDADOS INTENSIVOS NEONATALES DE LOS  USUARIOS DE LA CONTRATANTE, TANTO DEL RÉGIMEN SUBSIDIADO COMO CONTRIBUTIVO (MOVILIDAD), RESIDENTES EN LA REGION DEL BAJO CAUCA ANTIOQUEÑO, ASGNADOS EN EL PERIODO, Y QUE SE  ENCUENTREN DEBIDAMENTE REGISTRADOS EN EL BDUA, Y CON DERECHO A LOS SERVICIOS CONTENIDOS EN EL PLAN  DE BENEFICIOS EN SALUD CONSAGRADO EN LA RESOLUCIÓN 5269 DE 2017 Y DEMÁS NORMAS QUE LA ACLAREN, MODIFIQUEN,  ADICIONEN O SUSTITUYAN. </t>
  </si>
  <si>
    <t>PRESTAR SERVICIOS DE ATENCIÓN EN LA ESPECIALIDAD DE OFTALMOLOGÍA INCLUYENDO ATENCIÓN EN CONSULTA EXTERNA POR ESPECIALISTA Y SUB ESPECIALISTA, REALIZACIÓN DE PROCEDIMIENTOS QUIRÚRGICOS, NO QUIRÚRGICOS EN OFTALMOLOGÍA Y AYUDAS DIAGNÓSTICAS OFTALMOLÓGICAS MEDIANTE SU CAPACIDAD, CONOCIMIENTO PROFESIONAL Y TÉCNICO, TANTO DEL RÉGIMEN SUBSIDIADO COMO CONTRIBUTIVO (MOVILIDAD) RESIDENTES EN EL DEPARTAMENTO DE ANTIOQUIA Y QUE SE ENCUENTREN DEBIDAMENTE REGISTRADOS EN EL BDUA, Y CON DERECHO A LOS SERVICIOS CONTENIDOS EN EL PLAN DE BENEFICIOS DE SALUD (PBS), CONSAGRADO EN LA RESOLUCIÓN 5269 DE 2017, Y DEMÁS NORMAS QUE LA ACLAREN, MODIFIQUEN, ADICIONEN O SUSTITUYAN.</t>
  </si>
  <si>
    <t>LA CONTRATISTA, SE OBLIGA A LA PRESTACIÓN DE SERVICIOS DE SALUD PARA LA ATENCIÓN EN CONSULTA EXTERNA POR NUTRICIÓN Y DIETÉTICA, PSICOLOGÍA Y TERAPIA FÍSICA INTEGRAL PARA LA ATENCIÓN DE LOS USUARIOS DE LA CONTRATANTE, TANTO DEL RÉGIMEN SUBSIDIADO COMO CONTRIBUTIVO (MOVILIDAD), RESIDENTES EN EL MUNICIPIO DE ORIENTE ANTIOQUEÑO, ASIGNADOS EN EL PERIODO, Y QUE SE  ENCUENTREN DEBIDAMENTE REGISTRADOS EN EL BDUA, Y CON DERECHO A LOS SERVICIOS CONTENIDOS EN EL PLAN  DE BENEFICIOS EN SALUD CONSAGRADO EN LA RESOLUCIÓN 5269 DE 2017 Y DEMÁS NORMAS QUE LA ACLAREN, MODIFIQUEN,  ADICIONEN O SUSTITUYAN</t>
  </si>
  <si>
    <t>6 MESES</t>
  </si>
  <si>
    <t>LA CONTRATISTA, SE COMPROMETE A SUMINISTRAR MEDICAMENTOS Y AFINES, DISPOSITIVOS MÉDICOS E INSUMOS PARA LA ATENCIÓN QUE REQUIERAN LOS AFILIADOS A LA CONTRATANTE, TANTO DEL RÉGIMEN SUBSIDIADO COMO CONTRIBUTIVO (MOVILIDAD), RESIDENTES EN EL DEPARTAMENTO DE ANTIOQUIA, ASIGNADOS EN EL PERIODO, Y QUE SE ENCUENTREN DEBIDAMENTE REGISTRADOS Y ACTIVOS EN EL BDUA, CON DERECHO A LOS BENEFICIOS CONTEMPLADOS EN EL PLAN DE BENEFICIOS EN SALUD (PBS)  CON CARGO A LA UPC, DEFINIDOS EN LA RESOLUCIÓN 5269 DE 2017 DEL MINISTERIO DE SALUD Y PROTECCIÓN SOCIAL Y DEMÁS NORMAS QUE LO ACLAREN, ADICIONEN, MODIFIQUEN O SUSTITUYAN, Y LOS QUE NO SE ENCUENTREN INCLUIDOS EN EL PLAN DE BENEFICIOS EN SALUD QUE EL CONTRATANTE DEFINA CON BASE EN LA CIRCULAR K200150001476 DEL 8 DE OCTUBRE DE 2015 QUE TIENE POR ASUNTO ACLARACIÓN DE LA RESOLUCIÓN DEPARTAMENTAL 192975 DEL 27 DE MAYO DEL 2015, Y PARA EL RÉGIMEN CONTRIBUTIVO POR MOVILIDAD,  LAS RESOLUCIONES 3951 DE 2016 Y 532 DE 2017, ASÍ COMO LAS DEMÁS NORMAS QUE LO ACLAREN, COMPLEMENTEN Y/O MODIFIQUEN</t>
  </si>
  <si>
    <t>PRESTACIÓN DE SERVICIOS DE SALUD DE ALTA   Y MEDIANA  COMPLEJIDAD A LOS  AFILIADOS DE LA CONTRATANTE, TANTO DEL RÉGIMEN SUBSIDIADO COMO CONTRIBUTIVO (MOVILIDAD), DEBIDAMENTE REMITIDOS Y QUE CUENTEN CON LA AUTORIZACIÓN RESPECTIVA,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</si>
  <si>
    <t>PRESTACIÓN DE SERVICIOS DE SALUD PARA LA ATENCIÓN INTRAMURAL Y EXTRAMURAL DE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</si>
  <si>
    <t>11 MESES</t>
  </si>
  <si>
    <t xml:space="preserve">PRESTACIÓN DE SERVICIOS DE SALUD DE MEDIANA COMPLEJIDAD PARA LA ATENCIÓN INTRAMURAL Y EXTRAMURAL DE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 </t>
  </si>
  <si>
    <t>LA CONTRATISTA, SE OBLIGA A LA PRESTACIÓN DE SERVICIOS DE SALUD PARA LA ATENCIÓN MURAL Y EXTRAMURAL DE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 PARÁGRAFO: EN CASO DE PRESTAR ATENCIONES POR EVENTO, ÉSTA DEBERÁ CONTAR CON UNA AUTORIZACIÓN PREVIA, EMITIDA POR LA CONTRATANTE.</t>
  </si>
  <si>
    <t>Junio de 2019</t>
  </si>
  <si>
    <t>PRESTACIÓN DE SERVICIOS DE SALUD DE MANERA INTEGRAL AMBULATORIA A PACIENTES EN TERAPIA DE REEMPLAZO RENAL QUE INCLUYE ATENCIÓN MULTIDISCIPLINARIA, LABORATORIO Y MEDICAMENTOS PARA EL MANEJO Y CONTROL DE LA PATOLOGIA ADEMÁS DE LAS TECNOLOGIAS CUBIERTAS EN EL PLAN DE BENEFICIOS EN SALUD CON CARGO A LA UPC A LOS  AFILIADOS DE LA CONTRATANTE, TANTO DEL RÉGIMEN SUBSIDIADO COMO CONTRIBUTIVO (MOVILIDAD), DEBIDAMENTE REMITIDOS Y QUE CUENTEN CON LA AUTORIZACION RESPECTIVA, RESIDENTES EN EL DEPARTAMENTO DE ANTIOQUIA, ,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</si>
  <si>
    <t>5 MESES</t>
  </si>
  <si>
    <t>Invitación directa</t>
  </si>
  <si>
    <t>INVITACION DIRECTA</t>
  </si>
  <si>
    <t>INVITACION PUBLICA</t>
  </si>
  <si>
    <t xml:space="preserve">PRESTACIÓN DE SERVICIOS DE SALUD PARA LA ATENCIÓN INTRAMURAL Y EXTRAMURAL DE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 </t>
  </si>
  <si>
    <t>9 MESES</t>
  </si>
  <si>
    <t>8,5 MESES</t>
  </si>
  <si>
    <t>10 MESES</t>
  </si>
  <si>
    <t>8 MESES</t>
  </si>
  <si>
    <t xml:space="preserve">LA CONTRATISTA,  SE OBLIGA A LA PRESTACIÓN DE SERVICIOS DE SALUD EN UNIDAD DE CUIDADOS INTENSIVOS NEONATALES DE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  </t>
  </si>
  <si>
    <t>Marzo de 2019</t>
  </si>
  <si>
    <t>12 MESES</t>
  </si>
  <si>
    <t>PRESTACIÓN DE SERVICIOS DE SALUD PARA LA ATENCIÓN INTRAMURAL Y EXTRAMURAL DE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(P.B.S.), CONSAGRADO EN LA RESOLUCIÓN 5269 DE 2017 Y DEMÁS NORMAS QUE LA ACLAREN, MODIFIQUEN, ADICIONEN O SUSTITUYAN</t>
  </si>
  <si>
    <t>PRESTACIÓN DE SERVICIOS DE SALUD PARA LA ATENCIÓN INTRAMURAL Y EXTRAMURAL DE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</si>
  <si>
    <t>LA CONTRATISTA, SE OBLIGA A LA PRESTACIÓN DE SERVICIOS DE SALUD PARA LA ATENCIÓN MURAL Y EXTRAMURAL DE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 PARÁGRAFO: EN CASO DE PRESTAR ATENCIONES POR EVENTO, ÉSTA DEBERÁ CONTAR CON UNA AUTORIZACIÓN PREVIA, EMITIDA POR LA CONTRATANTE</t>
  </si>
  <si>
    <t>PRESTACIÓN DE SERVICIOS, ACTIVIDADES Y TECNOLOGÍAS EN SALUD DE BAJA, MEDIANA Y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</si>
  <si>
    <t>LA CONTRATISTA, SE OBLIGA A LA PRESTACIÓN DE SERVICIOS DE SALUD DE CONSULTA DE OFTALMOLOGÍA Y SUBESPECIALIDAD, ASÍ COMO  PROCEDIMIENTOS DIAGNÓSTICOS Y QUIRÚRGICOS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(P.B.S) CONSAGRADO EN LA RESOLUCIÓN 5269 DE 2017 Y DEMÁS NORMAS QUE LA ACLAREN, MODIFIQUEN, ADICIONEN O SUSTITUYAN</t>
  </si>
  <si>
    <t>LA CONTRATISTA,  SE OBLIGA A LA PRESTACIÓN DE SERVICIOS DE SALUD PARA LA ATENCIÓN, EVALUACIÓN, MANEJO Y REHABILITACIÓN, CON DIFICULTADES DE ADICCIÓN Y PROBLEMÁTICA PSICOSOCIALES ASOCIADAS, EN EL ÁMBITO AMBULATORIO Y DE INTERNACIÓN DE  LOS  USUARIOS DE LA CONTRATANTE, TANTO DEL RÉGIMEN SUBSIDIADO COMO CONTRIBUTIVO (MOVILIDAD),RESIDENTES EN EL DEPARTAMENTO DE ANTIOQUIA, ASIGNADOS EN EL PERIODO, Y QUE SE  ENCUENTREN DEBIDAMENTE REGISTRADOS EN EL BDUA, Y CON DERECHO A LOS SERVICIOS CONTENIDOS EN EL PLAN  DE BENEFICIOS EN SALUD CONSAGRADO EN LA RESOLUCIÓN 5269 DE 2017 Y DEMÁS NORMAS QUE LA ACLAREN , MODIFIQUEN,  ADICIONEN O SUSTITUYAN</t>
  </si>
  <si>
    <t>LA CONTRATISTA, SE OBLIGA A LA PRESTACIÓN DE SERVICIOS, ACTIVIDADES Y TECNOLOGÍAS EN  SALUD  DE MEDIANA Y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(P.B.S) CONSAGRADO EN LA RESOLUCIÓN 5269 DE 2017 Y DEMÁS NORMAS QUE LA ACLAREN, MODIFIQUEN, ADICIONEN O SUSTITUYAN</t>
  </si>
  <si>
    <t xml:space="preserve">PRESTACIÓN DE SERVICIOS DE SALUD EN EL PROGRAMA DE PROTECCIÓN RENAL PARA PACIENTES CON ENFERMEDAD RENAL CRÓNICA EN TODOS SUS ESTADIO PRINCIPALMENTE EN LOS ESTADIOS 3, 4 Y 5, ASÍ COMO EL SEGUIMIENTO CLÍNICO DEL PACIENTE POS-TRASPLANTADO, GARANTIZANDO EL ABORDAJE INTEGRAL, INTEGRADO Y EFICIENTE DE LA  PATOLOGÍA RENAL QUE PERMITA MEJORAR LOS INDICADORES CLÍNICOS ESTABLECIDOS POR LA CUENTA DE ALTO COSTO.A LOS  AFILIADOS DE LA CONTRATANTE, TANTO DEL RÉGIMEN SUBSIDIADO COMO CONTRIBUTIVO (MOVILIDAD), DEBIDAMENTE REMITIDOS Y QUE CUENTEN CON LA AUTORIZACION RESPECTIVA, RESIDENTES EN EL DEPARTAMENTO DE ANTIOQUIA, ,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 </t>
  </si>
  <si>
    <t>PRESTACIÓN DE SERVICIOS, ACTIVIDADES Y TECNOLOGIAS EN  SALUD  DE MEDIANA Y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</si>
  <si>
    <t>PRESTACIÓN DE SERVICIOS DE CONSULTA DE OPTOMETRÍA, ENTREGA DE LENTES Y MONTURAS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</si>
  <si>
    <t>PRESTACIÓN DE SERVICIOS, ACTIVIDADES Y TECNOLOGÍAS EN SALUD  DE MEDIANA Y ALTA COMPLIJIDAD A  LOS  AFILIADOS DE LA CONTRATANTE, DEBIDAMENTE REMITIDOS  Y/O  ESTADO DE  PORTABILIDAD QUE PRESENTEN AUTORIZACION DEL CENTRO REGULADOR Y QUE SE  ENCUENTREN DEBIDAMENTE REGISTRADOS EN  BDUA,  CON DERECHO A LOS SERVICIOS CONTENIDOS EN EL PLAN  DE BENEFICIOS EN SALUD CONSAGRADO EN LA RESOLUCIÓN 5269 DE 2017 Y DEMÁS NORMAS QUE LA ACLAREN, MODIFIQUEN, ADICIONEN O SUSTITUYAN.</t>
  </si>
  <si>
    <t>LA CONTRATISTA, SE OBLIGA A LA PRESTACIÓN DE LOS SERVICIOS, ACTIVIDADES Y TECNOLOGÍAS EN SALUD DE BAJA, MEDIANA Y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(P.B.S) CONSAGRADO EN LA RESOLUCIÓN 5269 DE 2017 Y DEMÁS NORMAS QUE LA ACLAREN, MODIFIQUEN, ADICIONEN O SUSTITUYAN.</t>
  </si>
  <si>
    <t>LA CONTRATISTA, SE OBLIGA A PRESTAR DE SERVICIOS DE SALUD PARA LA ATENCIÓN  DOMICILIARIA INTEGRAL A LOS AFILIADOS A SAVIA SALUD EPS, EN TODOS LOS MUNICIPIOS DEL DEPARTAMENTO DE ANTIOQUIA, ASEGURADOS EN EL PERÍODO Y QUE SE ENCUENTREN DEBIDAMENTE REGISTRADOS EN EL BDUA CON DERECHO A LOS BENEFICIOS CONTEMPLADOS EN EL PBS DEL RÉGIMEN CONTRIBUTIVO Y RÉGIMEN SUBSIDIADO DE ACUERDO A LA RESOLUCIÓN 5269 DE 2017 Y LAS NORMAS QUE LA ACLAREN, ADICIONEN, MODIFIQUEN O SUSTITUYAN INTEGRAL AMBULATORIA, LO ANTERIOR, EN CONCORDANCIA CON LOS TÉRMINOS DEFINIDOS EN EL ANEXO DENOMINADO “ANEXO CONTRACTUAL PROGRAMA DE ATENCIÓN DOMICILIARIA INTEGRAL</t>
  </si>
  <si>
    <t>PRESTACIÓN DE SERVICIOS DE SALUD PARA LA ATENCIÓN AMBULATORIA, HOSPTALARIA  Y DOMICILIARIA INTEGRAL DE USUARIOS DE LA CONTRATANTE, TANTO DEL RÉGIMEN SUBSIDIADO COMO CONTRIBUTIVO (MOVILIDAD), RESIDENTES EN EL DEPARTAMENTO DE ANTIOQUIA Y  EN OTRAS REGIONES DEL PAIS EN CASO DE PORTABILIDAD, ASIGNADOS EN EL PERIODO, Y QUE SE ENCUENTREN DEBIDAMENTE REGISTRADOS Y ACTIVOS EN EL BDUA, DIAGNOSTICADOS CON  HEMOFILIA Y OTROS TRASTORNOS AFINES DE LA COAGULACION, DE CONFORMIDAD CON LAS CONDICIONES ESTABLECIDAS EN EL  “ANEXO CONTRACTUAL PROGRAMA DE ATENCIÓN  INTEGRAL HEMOFILIA Y TRASTORNOS AFINES DE LA COAGULACION” Y LA RESOLUCIÓN 651 DE 2018 Y DEMÁS NORMAS QUE LA ACLAREN, MODIFIQUEN,  ADICIONEN O SUSTITUYAN</t>
  </si>
  <si>
    <t>PRESTAR LA ATENCIÓN INTEGRAL AMBULATORIA A LOS AFILIADOS DE LA CONTRATANTE  EN TERAPIA DE REEMPLAZO RENAL, LA CUAL INCLUYE ATENCIÓN MULTIDISCIPLINARIA, LABORATORIOS Y MEDICAMENTOS PARA EL MANEJO Y CONTROL DE LA PATOLOGÍA CON LAS TECNOLOGÍAS CUBIERTAS EN EL PLAN DE BENEFICIOS EN SALUD CON CARGO A LA UPC, PARA LA POBLACIÓN ASIGNADA EN LOS TÉRMINOS LEGALES, REGLAMENTARIOS Y CONTRACTUALES, QUE RIGEN LA PRESTACIÓN DE DICHOS SERVICIOS</t>
  </si>
  <si>
    <t>2 MESES</t>
  </si>
  <si>
    <t xml:space="preserve">PRESTACIÓN DE SERVICIOS DE SALUD PARA LA ATENCIÓN INTEGRAL AMBULATORIA, EN IPS ESPECIALIZADA BAJO LA MODALIDAD DE PAQUETE DE PACIENTES CON DIAGNOSTICO DE VIH/SIDA QUE INCLUYA ATENCION MULTIDISCIPLINARIA, LABORATORIOS Y MEDICAMENTOS PARA EL MANEJO Y CONTROL DE LA PATOLOGÍA, INCLUYE TECNOLOGÍAS PBS Y NO PBS, TANTO DEL RÉGIMEN SUBSIDIADO COMO CONTRIBUTIVO (MOVILIDAD), RESIDENTES EN EL DEPARTAMENTO DE ANTIOQUIA Y  EN OTRAS REGIONES DEL PAIS EN CASO DE PORTABILIDAD, ASIGNADOS EN EL PERIODO, Y QUE SE ENCUENTREN DEBIDAMENTE REGISTRADOS Y ACTIVOS EN EL BDUA, DIAGNOSTICADOS CON  VIH/SIDA CONFORME CON EL PLAN DE BENEFICIOS EN SALUD CONTENIDO EN LA RESOLUCIÓN 5269 DE 2017 Y DEMÁS NORMAS QUE LA ACLAREN, MODIFIQUEN,  ADICIONEN O SUSTITUYAN. LO ANTERIOR, EN CONCORDANCIA CON LOS TÉRMINOS DEFINIDOS EN EL ANEXO DENOMINADO “ANEXO CONTRACTUAL PROGRAMA DE ATENCIÓN INTEGRAL VIH/SIDA”.  </t>
  </si>
  <si>
    <t>PRESTACIÓN DE SERVICIOS, ACTIVIDADES Y TECNOLOGÍAS EN SALUD DE ALTA COMPLEJIDAD, A LOS AFILIADOS AL RÉGIMEN SUBSIDIADO Y USUARIOS EN MOVILIDAD DE LA ALIANZA MEDELLÍN ANTIOQUÍA EPS S.A.S DIRECCIONADOS EN EL PERIODO Y QUE SE ENCUENTREN DEBIDAMENTE REGISTRADOS Y ACTIVOS EN BASE DE DATOS DE AFILIADOS Y QUE TIENEN DERECHOS CONTEMPLADOS EN EL PLAN DE BENEFICIOS DEFINIDOS POR EL MINISTERIO DE SALUD Y PROTECCIÓN SOCIAL, LAS NORMAS QUE LO ACLAREN, ADICIONEN, MODIFIQUEN O SUSTITUYAN  LO ANTERIOR, EN CONCORDANCIA CON LOS TÉRMINOS DEFINIDOS EN EL ANEXO DENOMINADO “ANEXO CONTRACTUAL”.</t>
  </si>
  <si>
    <t xml:space="preserve">PRESTACIÓN DE SERVICIOS, ACTIVIDADES Y TECNOLOGÍAS EN SALUD DE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 </t>
  </si>
  <si>
    <t>Diciembre de 2018</t>
  </si>
  <si>
    <t>PRESTACIÓN DE SERVICIOS, ACTIVIDADES Y TECNOLOGÍAS EN SALUD DE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</si>
  <si>
    <t>PRESTACIÓN DE SERVICIOS DE SALUD A LOS AFILIADOS DE LA CONTRATANTE, TANTO DEL RÉGIMEN SUBSIDIADO COMO CONTRIBUTIVO (MOVILIDAD), RESIDENTES EN EL DEPARTAMENTO DE ANTIOQUIA, ASIGNADOS EN EL PERIODO, Y QUE SE ENCUENTREN DEBIDAMENTE REGISTRADOS Y ACTIVOS EN EL BDUA, DIAGNOSTICADOS CON  ENFERMEDADES AUTOINMUNES, DE ACUERDO A LO ESTABLECIDO EN EL PROGRAMA DISEÑADO POR LA CONTRATANTE PARA DICHAS PATOLOGÍAS, BUSCANDO MEJORAR LOS RESULTADOS CLÍNICOS Y LA CALIDAD DE VIDA DEL PACIENTE MEDIANTE LA IMPLEMENTACIÓN DE ESTRATEGIAS QUE PERMITAN LA ATENCIÓN CON OPORTUNIDAD, ACCESIBILIDAD, CALIDAD Y PERTINENCIA, DE CONFORMIDAD CON LAS CONDICIONES ESTABLECIDAS EN EL  “ANEXO CONTRACTUAL PROGRAMA DE ATENCIÓN DE  ENFERMEDADES AUTOINMUNES”</t>
  </si>
  <si>
    <t>LA CONTRATISTA SE COMPROMETE A SUMINISTRAR MEDICAMENTOS,  DISPOSITIVOS MÉDICOS E INSUMOS  DESCRITOS EN EL ANEXO #1,  EN DOSIS PERSONALIZADAS A LOS AFILIADOS  DE LA CONTRATANTE, TANTO DEL RÉGIMEN SUBSIDIADO COMO CONTRIBUTIVO (MOVILIDAD), ASIGNADOS EN EL PERIODO Y DEBIDAMENTE REGISTRADOS Y ACTIVOS EN EL BDUA,  CON DERECHO A LOS BENEFICIOS CONTEMPLADOS EN EL PLAN DE BENEFICIOS EN SALUD (PBS)  CON CARGO A LA UPC, DEFINIDOS EN LA RESOLUCIÓN 5269 DE 2017 DEL MINISTERIO DE SALUD Y PROTECCIÓN SOCIAL Y DEMÁS NORMAS QUE LO ACLAREN, ADICIONEN, MODIFIQUEN O SUSTITUYAN.</t>
  </si>
  <si>
    <t xml:space="preserve">PRESTACIÓN DE SERVICIOS DE SALUD PARA LA ATENCIÓN INTEGRAL DE MUJERES AFILIADAS A LA CONTRATANTE, SUJETAS  A LA INTERRUPCION LEGAL Y VOLUNTARIA DEL EMBARAZO, DE CONFORMIDAD CON LOS LINEAMIENTOS JURISPRUDENCIALES VIGENTES.  </t>
  </si>
  <si>
    <t xml:space="preserve">PRESTACIÓN DE SERVICIOS DE SALUD PARA LA ATENCIÓN INTRAMURAL Y EXTRAMURAL DE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(P.B.S.), CONSAGRADO EN LA RESOLUCIÓN 5269 DE 2017 Y DEMÁS NORMAS QUE LA ACLAREN, MODIFIQUEN, ADICIONEN O SUSTITUYAN. </t>
  </si>
  <si>
    <t>GARANTIZAR LA OPERACIÓN DEL MODELO DE ATENCIÓN EN SALUD DE HOSPITALIZACIÓN DE MEDIANA COMPLEJIDAD A LOS AFILIADOS A SAVIA SALUD EPS ASIGNADOS Y QUE SE ENCUENTREN DEBIDAMENTE REGISTRADOS EN BDUA CON DERECHO A LOS BENEFICIOS CONTEMPLADOS EN EL PLAN DE BENEFICIOS DEL RÉGIMEN SUBSIDIADO Y CONTRIBUTIVO SEGÚN LA RESOLUCIÓN 5269/2017 O LAS NORMAS QUE LO ACLAREN, ADICIONEN, MODIFIQUEN O SUSTITUYAN.</t>
  </si>
  <si>
    <t xml:space="preserve">LA CONTRATISTA, SE OBLIGA A LA PRESTACIÓN DE SERVICIOS, ACTIVIDADES Y TECNOLOGÍAS EN SALUD DE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(P.B.S) CONSAGRADO EN LA RESOLUCIÓN 5269 DE 2017 Y DEMÁS NORMAS QUE LA ACLAREN, MODIFIQUEN, ADICIONEN O SUSTITUYAN. </t>
  </si>
  <si>
    <t>PRESTACIÓN DE SERVICIOS DE SALUD PARA LA ATENCIÓN INTEGRAL AMBULATORIA DE PACIENTES EN TERAPIA DE REEMPLAZO RENAL, LA CUAL INCLUYE LA ATENCIÓN MULTIDISCIPLINARIA, LABORATORIOS Y MEDICAMENTOS PARA EL MANEJO Y CONTROL DE LA PATOLOGÍA CON LAS TECNOLOGÍAS CUBIERTAS EN EL PLAN DE BENEFICIOS EN SALUD CON CARGO A LA UPC,  LA COBERTURA REQUERIDA ES EN TODO EL DEPARTAMENTO DE ANTIOQUIA Y OTRAS REGIONES, ASÍ COMO LOS AFILIADOS EN ESTADO DE PORTABILIDAD, CON DERECHO A LOS SERVICIOS CONTENIDOS EN EL PLAN DE BENEFICIOS EN SALUD CONSAGRADO EN LA RESOLUCIÓN 5269 DE 2017 Y DEMÁS NORMAS QUE LA ACLAREN, MODIFIQUEN, ADICIONEN O SUSTITUYAN.</t>
  </si>
  <si>
    <t xml:space="preserve">PRESTACIÓN DE SERVICIOS DE SALUD A LOS AFILIADOS DE LA CONTRATANTE, TANTO DEL RÉGIMEN SUBSIDIADO COMO CONTRIBUTIVO (MOVILIDAD), RESIDENTES EN EL DEPARTAMENTO DE ANTIOQUIA, ASIGNADOS EN EL PERIODO, Y QUE SE ENCUENTREN DEBIDAMENTE REGISTRADOS Y ACTIVOS EN BDUA, DIAGNOSTICADOS CON  ENFERMEDADES AUTOINMUNES, DE ACUERDO A LO ESTABLECIDO EN EL PROGRAMA DISEÑADO POR LA CONTRATANTE PARA DICHAS PATOLOGÍAS, BUSCANDO MEJORAR LOS RESULTADOS CLÍNICOS Y LA CALIDAD DE VIDA DEL PACIENTE MEDIANTE LA IMPLEMENTACIÓN DE ESTRATEGIAS QUE PERMITAN LA ATENCIÓN CON OPORTUNIDAD, ACCESIBILIDAD, CALIDAD Y PERTINENCIA, DE CONFORMIDAD CON LAS CONDICIONES ESTABLECIDAS EN EL  “ANEXO CONTRACTUAL PROGRAMA DE ATENCIÓN DE  ENFERMEDADES AUTOINMUNES” </t>
  </si>
  <si>
    <t>LA CONTRATISTA, SE COMPROMETE AL SUMINISTRO Y APLICACIÓN AMBULATORIA DE LOS MEDICAMENTOS PARA LA ATENCIÓN QUE REQUIERAN LOS AFILIADOS A LA ALIANZA MEDELLÍN ANTIOQUIA EPS S.A.S. (SAVIA SALUD EPS) ASIGNADOS EN EL PERIODO Y DEBIDAMENTE REGISTRADOS EN EL BDUA Y QUE TIENEN DERECHO A LOS BENEFICIOS CONTEMPLADOS EN EL PLAN DE BENEFICIOS EN SALUD (PBS) CON CARGO A LA UPC, DEFINIDOS EN LA RESOLUCIÓN 5269 DE 2017 DEL MINISTERIO DE SALUD Y PROTECCIÓN SOCIAL Y DEMÁS NORMAS QUE LO ACLAREN, ADICIONEN, MODIFIQUEN O SUSTITUYAN, Y LOS QUE NO SE ENCUENTREN INCLUIDOS EN EL PLAN DE BENEFICIOS EN SALUD QUE EL CONTRATANTE DEFINA CON BASE EN LA CIRCULAR K200150001476 DEL 8 DE OCTUBRE DE 2015 QUE TIENE POR ASUNTO ACLARACIÓN DE LA RESOLUCIÓN DEPARTAMENTAL 192975 DEL 27 DE MAYO DEL 2015, Y PARA EL RÉGIMEN CONTRIBUTIVO POR MOVILIDAD, LAS RESOLUCIONES 3951 DE 2016 Y 532 DE 2017, ASÍ COMO LAS DEMÁS NORMAS QUE LO ACLAREN, COMPLEMENTEN Y/O MODIFIQUEN</t>
  </si>
  <si>
    <t>7,8 MESES</t>
  </si>
  <si>
    <t>LA CONTRATISTA, SE OBLIGA A LA PRESTACIÓN DE SERVICIOS, ACTIVIDADES Y TECNOLOGÍAS EN SALUD DE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(P.B.S) CONSAGRADO EN LA RESOLUCIÓN 5269 DE 2017 Y DEMÁS NORMAS QUE LA ACLAREN, MODIFIQUEN, ADICIONEN O SUSTITUYAN</t>
  </si>
  <si>
    <t>Abril de 2019</t>
  </si>
  <si>
    <t>PRESTACION DE SERVICIOS DE SALUD ORAL DE MEDIANA COMPLEJIDAD Y DE PROTESIS TOTAL MUSOPORTADA A LOS AFILIADOS AL REGIMEN SUBSIDIADO Y CONTRIBUTIVO A USUARIOS EN MOVILIDAD DE LA ALIANZA MEDELLIN ANTIOQUIA E.P.S S.A.S. Y QUE SE ENCUENTREN DEBIDAMENTE REGISTRADOS Y ACTIVOS EN BASE DE DATOS DE AFILIADOS Y QUE TIENEN DERECHOS CONTEMPLADOS EN EL PLAN DE BENEFICIOS DEFINIDOS POR EL MINISTERIO DE SALUD Y PROTECCION SOCIAL, LAS NORMAS QUE LO ACLAREN, ADICIONEN, MODIFIQUEN O SUSTITUYAN.</t>
  </si>
  <si>
    <t>6,5 MESES</t>
  </si>
  <si>
    <t>PRESTACIÓN DE SERVICIOS, ACTIVIDADES Y TECNOLOGIAS EN SALUD ORAL  DE MEDIANA COMPLEJIDAD Y DE PRÓTESIS  TOTAL MUCOSUPORTADA,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</si>
  <si>
    <t>PRESTACIÓN DE SERVICIOS MÉDICOS ESPECIALIZADOS DE UROLOGÍA EN LO REFERENTE A ATENCIONES AMBULATORIAS, PROCEDIMIENTOS DIAGNÓSTICOS, TERAPÉUTICOS Y QUIRÚRGICOS DE PACIENTES AFILIADOS A SAVIA SALUD EPS, PREVIA REMISIÓN DE LA EPS.</t>
  </si>
  <si>
    <t>PRESTACIÓN DE SERVICIOS AMBULATORIOS DE LABORATORIO CLINICO DE BAJA, MEDIANA Y ALTA COMPLEJIDAD, CITOLOGIA Y PATOLOGIA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</si>
  <si>
    <t>Septiembre de 2019</t>
  </si>
  <si>
    <t>PRESTACIÓN DE SERVICIOS DE SALUD DE MEDIANA Y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  LO ANTERIOR, EN CONCORDANCIA CON LOS TÉRMINOS DEFINIDOS EN EL ANEXO TÉCNICO, EL CUAL HACE  PARTE INTEGRAL DEL PRESENTE CONTRATO.</t>
  </si>
  <si>
    <t>LA CONTRATISTA SE OBLIGA A  LA PRESTACIÓN  DE SERVICIOS DE SALUD EN LA ESPECIALIDAD DE OFTALMOLOGÍA INCLUYENDO ATENCIÓN EN CONSULTA EXTERNA POR ESPECIALISTA Y SUB ESPECIALISTA, REALIZACIÓN DE PROCEDIMIENTOS TANTO QUIRÚRGICOS COMO   NO QUIRÚRGICOS EN OFTALMOLOGÍA Y AYUDAS DIAGNÓSTICAS OFTALMOLÓGICAS,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 LO ANTERIOR, EN CONCORDANCIA CON LOS TÉRMINOS DEFINIDOS EN EL ANEXO TÉCNICO, EL CUAL HACE PARTE INTEGRAL DEL PRESENTE CONTRATO</t>
  </si>
  <si>
    <t>PRESTAR  SERVICIOS MÉDICOS DE CONSULTA EXTERNA, CIRUGÍA CON ÉNFASIS EN MICROCIRUGÍA RECONSTRUCTIVA BAJOS LOS CRITERIOS DE RACIONALIDAD Y PERTINENCIA A LOS AFILIADOS DE  SAVIA SALUD EPS, ASÍ COMO ASESORÍA TÉCNICA Y CIENTÍFICA EN LOS CASOS REQUERIDOS, DE CONFORMIDAD CON LA OFERTA PRESENTADA, LA CUAL HACE PARTE INTEGRAL DEL CONTRATO</t>
  </si>
  <si>
    <t>PRESTACIÓN DE SERVICIOS AMBULATORIOS DE AYUDAS DIAGNOSTICAS ESPECIALIZADAS AMBULATORIAS Y HOSPITALARIAS,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</si>
  <si>
    <t>PRESTACIÓN DE SERVICIOS DE SALUD EN LA ESPECIALIDAD DE OFTALMOLOGÍA INCLUYENDO ATENCIÓN EN CONSULTA EXTERNA POR ESPECIALISTA Y SUB ESPECIALISTA, REALIZACIÓN DE PROCEDIMIENTOS TANTO QUIRÚRGICOS COMO   NO QUIRÚRGICOS EN OFTALMOLOGÍA Y AYUDAS DIAGNÓSTICAS OFTALMOLÓGICAS,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  LO ANTERIOR, EN CONCORDANCIA CON LOS TÉRMINOS DEFINIDOS EN EL ANEXO TÉCNICO, EL CUAL HACE  PARTE INTEGRAL DEL PRESENTE CONTRATO.</t>
  </si>
  <si>
    <t>PRESTACIÓN DE SERVICIOS AMBULATORIOS DE CARDIOLOGIA NO INVASIVA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</si>
  <si>
    <t>LA CONTRATISTA SE OBLIGA PRESTACIÓN DE SERVICIOS AMBULATORIOS DE AYUDAS DIAGNOSTICAS ESPECIALIZADAS AMBULATORIAS Y HOSPITALARIAS,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</si>
  <si>
    <t>PRESTACIÓN DE SERVICIOS AMBULATORIOS DE LABORATORIO CLINICO DE BAJA, MEDIANA Y ALTA COMPLEJIDAD, CITOLOGIA Y PATOLOGIA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</si>
  <si>
    <t>PRESTACIÓN DE SERVICIOS AMBULATORIOS DE AYUDAS DIAGNOSTICAS ESPECIALIZADAS AMBULATORIAS Y HOSPITALARIAS,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</si>
  <si>
    <t>PRESTACIÓN DE SERVICIOS AMBULATORIOS DE CARDIOLOGIA NO INVASIVA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</si>
  <si>
    <t>PRESTACIÓN DE SERVICIOS DE ATENCIÓN EN EL MÉTODO MADRE CANGURO (MMC), A FIN DE GARANTIZAR LA NECESIDAD DE REALIZAR UN SEGUIMIENTO INTERDISCIPLINARIO Y SISTEMÁTICO QUE REQUIEREN LOS RECIÉN NACIDOS PREMATUROS Y/O BAJOS DE PESO AL NACER Y SUS FAMILIAS, QUE PERMITAN IDENTIFICAR E INTERVENIR OPORTUNAMENTE DIFERENTES DESVIACIONES EN EL DESARROLLO DE ESTE GRUPO DE NIÑOS. EL CUAL DEBERÁ PRESTARSE BAJO CUATRO COMPONENTES ORIGINALES; CONTACTO PROLONGADO PIEL A PIEL, POSICIÓN CANGURO, NUTRICIÓN BASADA EN LECHE MATERNA MIENTRAS SEA POSIBLE, SALIDA TEMPRANA EN LA POSICIÓN CANGURO CON UN SEGUIMIENTO ESTRICTO. SERVICIOS QUE SERÁN PRESTADOS A LOS AFILIADOS A LA ALIANZA MEDELLÍN ANTIOQUIA EPS S.A.S. ASIGNADOS EN EL PERIODO Y DEBIDAMENTE REGISTRADOS EN BDUA Y QUE TIENEN DERECHO A LOS BENEFICIOS CONTEMPLADOS EN EL PLAN DE BENEFICIOS EN SALUD PBS (POS) DEFINIDOS EN LA RESOLUCIÓN 5269 DE 2017 DEL MINISTERIO DE SALUD Y PROTECCIÓN SOCIAL Y DEMÁS NORMAS QUE LO ACLAREN, ADICIONEN, MODIFIQUEN O SUSTITUYAN</t>
  </si>
  <si>
    <t xml:space="preserve">LA CONTRATISTA SE OBLIGA A  LA PRESTACIÓN  DE SERVICIOS DE SALUD DE MEDIANA Y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 LO ANTERIOR, EN CONCORDANCIA CON LOS TÉRMINOS DEFINIDOS EN EL ANEXO TÉCNICO, EL CUAL HACE PARTE INTEGRAL DEL PRESENTE CONTRATO </t>
  </si>
  <si>
    <t>PRESTAR  SERVICIOS MÉDICOS ESPECIALIZADOS DE ORTOPEDIA CONCERNIENTES A  CONSULTA EXTERNA;  CIRUGÍA DE ORTOPEDIA Y TRAUMA CON ÉNFASIS EN MICROCIRUGÍA RECONSTRUCTIVA;  EVOLUCIÓN DE PACIENTES HOSPITALIZADOS Y ASESORÍA CIENTÍFICA,  BAJOS LOS CRITERIOS DE RACIONALIDAD Y PERTINENCIA A LOS AFILIADOS DE  SAVIA SALUD EPS.</t>
  </si>
  <si>
    <t>PRESTACIÓN DE SERVICIOS  DE ATENCIÓN INTEGRAL Y SUFICIENTE QUE PERMITA ATENDER DE MANERA ADECUADA A NIÑAS, NIÑOS Y ADOLESCENTES CON EDADES ENTRE LOS 0 Y 18 AÑOS Y SUS FAMILIAS, QUE HAN VIVIDO EXPERIENCIAS DE MALTRATO Y ABUSO SEXUAL, FACILITÁNDOLES ASÍ LA RECONSTRUCCIÓN DE SU PROYECTO DE VIDA Y EL RESTABLECIMIENTO DE LOS DERECHOS VULNERADOS Y  QUE ESTÉN AFILIADOS A LA ALIANZA MEDELLÍN ANTIOQUIA EPS S.A.S. ASIGNADOS EN EL PERIODO Y DEBIDAMENTE REGISTRADOS EN BDUA Y QUE TIENEN DERECHO A LOS BENEFICIOS CONTEMPLADOS EN EL PLAN OBLIGATORIO DE SALUD (POS) DEFINIDOS EN LA RESOLUCIÓN 5269 DE 2017 DEL MINISTERIO DE SALUD Y PROTECCIÓN SOCIAL Y DEMÁS NORMAS QUE LO ACLAREN, ADICIONEN, MODIFIQUEN O SUSTITUYAN..</t>
  </si>
  <si>
    <t>LA CONTRATISTA SE OBLIGA PRESTACIÓN DE SERVICIOS DE REHABILITACIÓN FÍSICA DE FORMA INTEGRAL A PERSONAS QUE PRESENTAN ALTERACIONES OSTEOMUSCULARES Y/O EN SUS CUALIDADES FÍSICAS Y REQUIEREN DE TODO EL SOPORTE DE ACONDICIONAMIENTO FÍSICO, INCLUYENDO ACTIVIDADES DE PROMOCIÓN DE LA  SALUD  Y PREVENCIÓN DE LAS ENFERMEDADES RELACIONADAS CON LOS PROCESOS DE REHABILITACIÓN FÍSICA Y ACONDICIONAMIENTO FÍSICO; PSICOLOGÍA, NUTRICIÓN, HIDROTERAPIA Y EN GENERAL AQUELLOS SERVICIOS QUE AYUDEN A MEJORAR LA CALIDAD DE VIDA DE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</si>
  <si>
    <t>PRESTACIÓN DE SERVICIOS DE AMBULANCIAS AÉREA MEDICALIZADA, PARA EL TRANSPORTE ASISTENCIAL AÉREO MEDICALIZADO (TAM), A FIN DE GARANTIZAR EL CUBRIMIENTO DE ATENCIÓN PRE HOSPITALARIA, URGENCIAS, EMERGENCIAS, A DIFERENTES ESES E IPS DESIGNADAS POR EL CRUE (CENTRO REGULADOR DE URGENCIAS Y EMERGENCIAS), QUE REQUIERAN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SUSTITUYAN.LO ANTERIOR, EN CONCORDANCIA CON LOS TÉRMINOS DEFINIDOS EN EL ANEXO TÉCNICO, EL CUAL HACE  PARTE INTEGRAL DEL PRESENTE CONTRATO.</t>
  </si>
  <si>
    <t>LA CONTRATISTA SE OBLIGA PRESTACIÓN DE SERVICIOS DE REHABILITACIÓN FÍSICA DE FORMA INTEGRAL A PERSONAS QUE PRESENTAN ALTERACIONES OSTEOMUSCULARES Y/O EN SUS CUALIDADES FÍSICAS Y REQUIEREN DE TODO EL SOPORTE DE ACONDICIONAMIENTO FÍSICO, INCLUYENDO PROCESOS DE REHABILITACIÓN FÍSICA Y ACONDICIONAMIENTO FÍSICO,TERAPIA FÍSICA, ELECTROMIOGRAFÍA, CONSULTA FISIATRA EN GENERAL AQUELLOS SERVICIOS QUE AYUDEN A MEJORAR LA CALIDAD DE VIDA DE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</si>
  <si>
    <t xml:space="preserve">SUMINISTRO DE OXÍGENO DOMICILIARIO POR CONCENTRADORES, CILINDROS, PORTÁTILES, CPAP/BPAP, MÁSCARAS ORO-NASALES Y OTROS INSUMOS QUE REQUIERAN LOS AFILIADOS A LA ALIANZA MEDELLÍN ANTIOQUIA EPS S.A.S. ASIGNADOS EN EL PERIODO Y DEBIDAMENTE REGISTRADOS EN BDUA Y QUE TIENEN DERECHO A LOS BENEFICIOS CONTEMPLADOS EN EL PLAN OBLIGATORIO DE SALUD (POS), DEFINIDOS EN LA RESOLUCIÓN 5269 DE 2017 DEL MINISTERIO DE SALUD Y PROTECCIÓN SOCIAL Y DEMÁS NORMAS QUE LO ACLAREN, ADICIONEN, MODIFIQUEN O SUSTITUYAN Y EN LOS TÉRMINOS ESTABLECIDOS EN EL ANEXO DE SERVICIOS Y TARIFAS, EL CUAL HACE PARTE INTEGRAL DEL PRESENTE CONTRATO. </t>
  </si>
  <si>
    <t>LA CONTRATISTA SE OBLIGA A  LA PRESTACIÓN DE SERVICIOS, ACTIVIDADES Y TECNOLOGÍAS EN SALUD DE MEDIANA Y ALTA COMPLEJIDAD, A LOS AFILIADOS DEL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 LO ANTERIOR, EN CONCORDANCIA CON LOS TÉRMINOS DEFINIDOS EN EL ANEXO TÉCNICO, EL CUAL HACE PARTE INTEGRAL DEL PRESENTE CONTRATO</t>
  </si>
  <si>
    <t>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ESES E IPS DESIGNADAS POR EL (CENTRO REGULADOR DE URGENCIAS Y EMERGENCIAS), QUE REQUIERAN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SUSTITUYAN.LO ANTERIOR, EN CONCORDANCIA CON LOS TÉRMINOS DEFINIDOS EN EL ANEXO TÉCNICO, EL CUAL HACE  PARTE INTEGRAL DEL PRESENTE CONTRATO.</t>
  </si>
  <si>
    <t>PRESTACIÓN DE SERVICIOS AMBULATORIOS DE GASTROENTEROLOGIA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</si>
  <si>
    <t>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ESES E IPS DESIGNADAS POR EL (CENTRO REGULADOR DE URGENCIAS Y EMERGENCIAS), QUE REQUIERAN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SUSTITUYAN.LO ANTERIOR, EN CONCORDANCIA CON LOS TÉRMINOS DEFINIDOS ANEXO TÉCNICO, EL CUAL HACE  PARTE INTEGRAL DEL PRESENTE CONTRATO.</t>
  </si>
  <si>
    <t>PRESTACIÓN DE SERVICIOS, ACTIVIDADES Y TECNOLOGÍAS EN SALUD DE MEDIANA Y ALTA COMPLEJIDAD EN EL ÁREA DE ONCOLOGÍA,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  LO ANTERIOR, EN CONCORDANCIA CON LOS TÉRMINOS DEFINIDOS EN EL ANEXO TÉCNICO, EL CUAL HACE  PARTE INTEGRAL DEL PRESENTE CONTRATO.</t>
  </si>
  <si>
    <t>LA CONTRATISTA SE OBLIGA A  LA PRESTACIÓN DE SERVICIOS, ACTIVIDADES Y TECNOLOGÍAS EN SALUD DE MEDIANA Y ALTA COMPLEJIDAD EN EL ÁREA DE ONCOLOGÍA,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</si>
  <si>
    <t xml:space="preserve">LA CONTRATISTA SE OBLIGA PRESTACIÓN DE SERVICIOS AMBULATORIOS DE AYUDAS DIAGNOSTICAS ESPECIALIZADAS AMBULATORIAS Y HOSPITALARIAS,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     </t>
  </si>
  <si>
    <t>LA CONTRATISTA SE OBLIGA A  LA PRESTACIÓN  DE SERVICIOS, ACTIVIDADES Y TECNOLOGÍAS EN SALUD DE ALTA COMPLEJIDAD PARA LA UNIDAD DE CUIDADOS INTENSIVOS ADULTOS,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</si>
  <si>
    <t xml:space="preserve">LA CONTRATISTA SE OBLIGA PRESTACIÓN DE SERVICIOS AMBULATORIOS DE GASTROENTEROLOGÍA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     </t>
  </si>
  <si>
    <t>PRESTACIÓN DE SERVICIOS DE SALUD  DE MEDIANA Y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  LO ANTERIOR, EN CONCORDANCIA CON LOS TÉRMINOS DEFINIDOS EN EL ANEXO TÉCNICO, EL CUAL HACE PARTE INTEGRAL DEL PRESENTE CONTRATO.</t>
  </si>
  <si>
    <t>PRESTACIÓN DE SERVICIOS AMBULATORIOS DE AYUDAS DIAGNOSTICAS ESPECIALIZADAS AMBULATORIAS Y SUMINISTRO DE INSUMOS,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</si>
  <si>
    <t>LA CONTRATISTA SE OBLIGA A  LA PRESTACIÓN  DE SERVICIOS DE SALUD DE MEDIANA Y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 LO ANTERIOR, EN CONCORDANCIA CON LOS TÉRMINOS DEFINIDOS EN EL ANEXO TÉCNICO, EL CUAL HACE PARTE INTEGRAL DEL PRESENTE CONTRATO</t>
  </si>
  <si>
    <t>LA CONTRATISTA SE OBLIGA PRESTACIÓN DE SERVICIOS AMBULATORIOS DE GASTROENTEROLOGÍA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</si>
  <si>
    <t>LA CONTRATISTA SE OBLIGA PRESTACIÓN DE SERVICIOS AMBULATORIOS REHABILITACIÓN CARDIACA Y AYUDAS DIAGNOSTICAS ESPECIALIZADAS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</si>
  <si>
    <t>PRESTACIÓN DE SERVICIOS DE SALUD  DE APOYO DIAGNOSTICO DEL  ALTA  NIVEL DE COMPLEJIDAD EN LAS ESPECIALIDADES DE NEUROLOGIA, NEUROCIRUGIA, CARDIOLOGIA, CIRUGIA CARDIOVASCULAR Y VASCULAR PERIFERICO,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  LO ANTERIOR, EN CONCORDANCIA CON LOS TÉRMINOS DEFINIDOS EN EL ANEXO TÉCNICO, EL CUAL HACE PARTE INTEGRAL DEL PRESENTE CONTRATO</t>
  </si>
  <si>
    <t xml:space="preserve">LA CONTRATISTA SE OBLIGA PRESTACIÓN DE SERVICIOS DE ALTA COMPLEJIDAD PARA EL DIAGNÓSTICO Y TRATAMIENTO DE ENFERMEDADES CARDIOVASCULARES Y NEUROVASCULARES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      </t>
  </si>
  <si>
    <t>PRESTACIÓN DE SERVICIOS AMBULATORIOS DE AYUDAS DIAGNOSTICAS ESPECIALIZADAS AMBULATORIAS Y HOSPITALARIAS,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</si>
  <si>
    <t xml:space="preserve">LA CONTRATISTA SE OBLIGA PRESTACIÓN DE SERVICIOS AMBULATORIOS REHABILITACIÓN INTEGRAL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     </t>
  </si>
  <si>
    <t>PRESTACIÓN DE SERVICIOS AMBULATORIOS DE APOYO DIAGNOSTICO Y TERAPEUTICO EN LA ESPECIALIDAD DE UIROLOGIA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</si>
  <si>
    <t>PRESTACIÓN DE SERVICIOS AMBULATORIOS DE REHABILITACION INTEGRAL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</si>
  <si>
    <t>LA CONTRATISTA SE OBLIGA PRESTACIÓN DE SERVICIOS AMBULATORIOS DE AYUDAS DIAGNOSTICAS ESPECIALIZADAS AMBULATORIAS Y SUMINISTRO DE INSUMOS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</si>
  <si>
    <t>LA CONTRATISTA SE OBLIGA A  LA PRESTACIÓN  DE SERVICIOS DE SALUD DE MEDIANA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 LO ANTERIOR, EN CONCORDANCIA CON LOS TÉRMINOS DEFINIDOS EN EL ANEXO TÉCNICO, EL CUAL HACE PARTE INTEGRAL DEL PRESENTE CONTRATO</t>
  </si>
  <si>
    <t>LA CONTRATISTA SE OBLIGA A  LA PRESTACIÓN DE SERVICIOS, ACTIVIDADES Y TECNOLOGÍAS EN SALUD DE MEDIANA Y ALTA COMPLEJIDAD EN EL ÁREA DE ONCOLOGÍA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 LO ANTERIOR, EN CONCORDANCIA CON LOS TÉRMINOS DEFINIDOS EN EL ANEXO TÉCNICO, EL CUAL HACE PARTE INTEGRAL DEL PRESENTE CONTRATO.</t>
  </si>
  <si>
    <t>PRESTACIÓN DE SERVICIOS AMBULATORIOS DE PLANIFICACIÓN FAMILIAR ENFOCADOS EN LA PROMOCIÓN DE LA SALUD Y LA PREVENCIÓN DE LA ENFERMEDAD, CON ACTIVIDADES, PROCEDIMIENTOS E INTERVENCIONES DE PROTECCIÓN ESPECÍFICA, DETECCIÓN TEMPRANA Y ATENCIÓN DE ENFERMEDADES DE INTERÉS EN SALUD PÚBLICA,  CON ACCIONES EN TODO EL DEPARTAMENTO DE ANTIOQUIA, SERVICIOS QUE SERÁN PRESTADOS A LOS AFILIADOS A LA ALIANZA MEDELLÍN ANTIOQUIA EPS S.A.S. ASIGNADOS EN EL PERIODO Y DEBIDAMENTE REGISTRADOS EN BDUA Y QUE TIENEN DERECHO A LOS BENEFICIOS CONTEMPLADOS EN EL PLAN DE BENEFICIOS EN SALUD PBS  (POS) DEFINIDOS EN LA RESOLUCIÓN 5269 DE 2017 DEL MINISTERIO DE SALUD Y PROTECCIÓN SOCIAL Y DEMÁS NORMAS QUE LO ACLAREN, ADICIONEN, MODIFIQUEN O SUSTITUYAN</t>
  </si>
  <si>
    <t>PRESTACIÓN DE SERVICIOS DE APOYO DIAGNÓSTICO Y CONSULTA EN GINECOLOGÍA Y OBSTETRICIA, FACILITANDO EL ACCESO Y LA OPORTUNIDAD EN LA ATENCIÓN DE LA POBLACIÓN CON NECESIDADES DE ESTOS SERVICIOS REALIZANDO UN DIAGNÓSTICO OPORTUNO DE LAS CONDICIONES PATOLÓGICAS DE LA MUJER EN SUS DIFERENTES ETAPAS DELA VIDA, QUE PERMITAN EL ABORDAJE EFICAZ DE SU CONDICIÓN DE SALUD, CONTRIBUYENDO AL LOGRO DE LAS METAS EN DETECCIÓN TEMPRANA Y PROTECCIÓN ESPECÍFICA PARA LA POBLACIÓN OBJETO, CON ACCIONES EN TODO EL DEPARTAMENTO DE ANTIOQUIA, SERVICIOS QUE SERÁN PRESTADOS A LOS AFILIADOS A LA ALIANZA MEDELLÍN ANTIOQUIA EPS S.A.S. ASIGNADOS EN EL PERIODO Y DEBIDAMENTE REGISTRADOS EN BDUA Y QUE TIENEN DERECHO A LOS BENEFICIOS CONTEMPLADOS EN EL PLAN OBLIGATORIO DE SALUD (POS) DEFINIDOS EN LA RESOLUCIÓN 5269 DE 2017 DEL MINISTERIO DE SALUD Y PROTECCIÓN SOCIAL Y DEMÁS NORMAS QUE LO ACLAREN, ADICIONEN, MODIFIQUEN O SUSTITUYAN</t>
  </si>
  <si>
    <t>PRESTACIÓN DE SERVICIOS DE APOYO DIAGNÓSTICO Y CONSULTA EN GINECOLOGÍA Y OBSTETRICIA, FACILITANDO EL ACCESO Y LA OPORTUNIDAD EN LA ATENCIÓN DE LA POBLACIÓN CON NECESIDADES DE ESTOS SERVICIOS REALIZANDO UN DIAGNÓSTICO OPORTUNO DE LAS CONDICIONES PATOLÓGICAS DE LA MUJER EN SUS DIFERENTES ETAPAS DELA VIDA, QUE PERMITAN EL ABORDAJE EFICAZ DE SU CONDICIÓN DE SALUD, CONTRIBUYENDO AL LOGRO DE LAS METAS EN DETECCIÓN TEMPRANA Y PROTECCIÓN ESPECÍFICA PARA LA POBLACIÓN OBJETO, CON ACCIONES EN TODO EL DEPARTAMENTO DE ANTIOQUIA, SERVICIOS QUE SERÁN PRESTADOS A LOS AFILIADOS A LA ALIANZA MEDELLÍN ANTIOQUIA EPS S.A.S. ASIGNADOS EN EL PERIODO Y DEBIDAMENTE REGISTRADOS EN BDUA Y QUE TIENEN DERECHO A LOS BENEFICIOS CONTEMPLADOS EN EL PLAN OBLIGATORIO DE SALUD (POS) DEFINIDOS EN LA RESOLUCIÓN 5269 DE 2017 DEL MINISTERIO DE SALUD Y PROTECCIÓN SOCIAL Y DEMÁS NORMAS QUE LO ACLAREN, ADICIONEN, MODIFIQUEN O SUSTITUYAN.</t>
  </si>
  <si>
    <t>PRESTACIÓN DE SERVICIOS EN CONDICIONES DE CALIDAD, OPORTUNIDAD Y PERTINENCIA DE SALUD, EN ALBERGUES Y HOGARES DE PASO, PARA APOYAR LA REFERENCIA Y CONTRARREFERENCIA DE PACIENTES AUTORIZADOS POR SAVIA SALUD EPS, Y DIRIGIDOS A TODA SU POBLACIÓN AFILIADA.</t>
  </si>
  <si>
    <t>SUMINISTRO DE OXÍGENO DOMICILIARIO POR CONCENTRADORES, CILINDROS, PORTÁTILES, CPAP/BPAP, MÁSCARAS ORO-NASALES Y OTROS INSUMOS QUE REQUIERAN LOS AFILIADOS A LA ALIANZA MEDELLÍN ANTIOQUIA EPS S.A.S. ASIGNADOS EN EL PERIODO Y DEBIDAMENTE REGISTRADOS EN BDUA Y QUE TIENEN DERECHO A LOS BENEFICIOS CONTEMPLADOS EN EL PLAN OBLIGATORIO DE SALUD (POS), DEFINIDOS EN LA RESOLUCIÓN 5269 DE 2017 DEL MINISTERIO DE SALUD Y PROTECCIÓN SOCIAL Y DEMÁS NORMAS QUE LO ACLAREN, ADICIONEN, MODIFIQUEN O SUSTITUYAN Y EN LOS TÉRMINOS ESTABLECIDOS EN EL ANEXO DE SERVICIOS Y TARIFAS, EL CUAL HACE PARTE INTEGRAL DEL PRESENTE CONTRATO.</t>
  </si>
  <si>
    <t>PRESTACIÓN DE SERVICIOS, ACTIVIDADES Y TECNOLOGÍAS EN SALUD DE MEDIANA Y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  LO ANTERIOR, EN CONCORDANCIA CON LOS TÉRMINOS DEFINIDOS EN EL ANEXO TÉCNICO, EL CUAL HACE  PARTE INTEGRAL DEL PRESENTE CONTRATO.</t>
  </si>
  <si>
    <t>PRESTACIÓN DE SERVICIOS, ACTIVIDADES Y TECNOLOGIAS DE SALUD  DEL  ALTA   COMPLEJIDAD EN LAS ESPECIALIDADES DE NEUROLOGIA, NEUROCIRUGIA,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  LO ANTERIOR, EN CONCORDANCIA CON LOS TÉRMINOS DEFINIDOS EN EL ANEXO TÉCNICO, EL CUAL HACE PARTE INTEGRAL DEL PRESENTE CONTRATO.</t>
  </si>
  <si>
    <t xml:space="preserve">LA CONTRATISTA SE OBLIGA A  LA PRESTACIÓN DE SERVICIOS, ACTIVIDADES Y TECNOLOGÍAS EN SALUD DE MEDIANA Y ALTA COMPLEJIDAD EN EL ÁREA DE ONCOLOGÍA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 LO ANTERIOR, EN CONCORDANCIA CON LOS TÉRMINOS DEFINIDOS EN EL ANEXO TÉCNICO, EL CUAL HACE PARTE INTEGRAL DEL PRESENTE CONTRATO     </t>
  </si>
  <si>
    <t>LA CONTRATISTA, SE COMPROMETE A SUMINISTRAR MEDICAMENTOS Y AFINES, DISPOSITIVOS MÉDICOS E INSUMOS PARA LA ATENCIÓN QUE REQUIERAN LOS AFILIADOS A LA ALIANZA MEDELLÍN ANTIOQUIA EPS S.A.S. (SAVIA SALUD EPS), ASIGNADOS EN EL PERIODO Y DEBIDAMENTE REGISTRADOS EN BDUA Y QUE TIENEN DERECHO A LOS BENEFICIOS CONTEMPLADOS EN EL PLAN DE BENEFICIOS EN SALUD (PBS)  CON CARGO A LA UPC, DEFINIDOS EN LA RESOLUCIÓN 5269 DE 2017 DEL MINISTERIO DE SALUD Y PROTECCIÓN SOCIAL Y DEMÁS NORMAS QUE LO ACLAREN, ADICIONEN, MODIFIQUEN O SUSTITUYAN, Y LOS QUE NO SE ENCUENTREN INCLUIDOS EN EL PLAN DE BENEFICIOS EN SALUD QUE EL CONTRATANTE DEFINA CON BASE EN LA CIRCULAR K200150001476 DEL 8 DE OCTUBRE DE 2015 QUE TIENE POR ASUNTO ACLARACIÓN DE LA RESOLUCIÓN DEPARTAMENTAL 192975 DEL 27 DE MAYO DEL 2015, Y PARA EL RÉGIMEN CONTRIBUTIVO POR MOVILIDAD,  LAS RESOLUCIONES 3951 DE 2016 Y 532 DE 2017, ASÍ COMO LAS DEMÁS NORMAS QUE LO ACLAREN, COMPLEMENTEN Y/O MODIFIQUEN</t>
  </si>
  <si>
    <t>PRESTACIÓN DE SERVICIOS DE ACTIVIDADES Y TECNOLOGIAS EN SALUD DE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  LO ANTERIOR, EN CONCORDANCIA CON LOS TÉRMINOS DEFINIDOS EN EL ANEXO TÉCNICO, EL CUAL HACE PARTE INTEGRAL DEL PRESENTE CONTRATO.</t>
  </si>
  <si>
    <t>PRESTAR LOS SERVICIOS PROFESIONALES  DE CONSULTA OFTALMOLÓGICA A LOS AFILIADOS A  SAVIA SALUD EPS, ASÍ COMO LOS SERVICIOS DE ASESORÍA EN LA ESPECIALIDAD A LAS ÁREAS QUE LO REQUIERAN DE LA ORGANIZACIÓN, TALES COMO JURÍDICA, CTC Y  LAS DEMÁS QUE LO SOLICITEN</t>
  </si>
  <si>
    <t>11,5 MESES</t>
  </si>
  <si>
    <t xml:space="preserve">PRESTAR  SERVICIOS MÉDICOS ESPECIALIZADOS DE ENDOCRINOLOGÍA PEDIÁTRICA,  RELATIVOS A ATENCIONES AMBULATORIAS, PROCEDIMIENTOS DIAGNÓSTICOS Y TERAPÉUTICOS  A LOS AFILIADOS A SAVIA SALUD EPS, QUE SEAN PREVIAMENTE  AUTORIZADOS Y REMITIDOS POR ÉSTA. </t>
  </si>
  <si>
    <t>Octubre de 2019</t>
  </si>
  <si>
    <t>PRESTACIÓN DE SERVICIOS EN CONDICIONES DE CALIDAD, OPORTUNIDAD Y PERTINENCIA DE SALUD, EN ALBERGUES Y HOGARES DE PASO, PARA APOYAR LA REFERENCIA Y CONTRARREFERENCIA DE PACIENTES AUTORIZADOS POR SAVIA SALUD EPS, Y DIRIGIDOS A TODA SU POBLACIÓN AFILIADA</t>
  </si>
  <si>
    <t>PRESTACIÓN DE SERVICIOS DE MEDIANA Y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</si>
  <si>
    <t>PRESTAR  SERVICIOS MÉDICOS ESPECIALIZADOS EN PEDIATRÍA,  RELATIVOS A ATENCIONES AMBULATORIAS, PROCEDIMIENTOS DIAGNÓSTICOS Y TERAPÉUTICOS  A LOS AFILIADOS A SAVIA SALUD EPS, QUE SEAN PREVIAMENTE  AUTORIZADOS Y REMITIDOS POR ÉSTA.</t>
  </si>
  <si>
    <t xml:space="preserve">PRESTACIÓN DE SERVICIOS DE SALUD PARA LA ATENCIÓN, EVALUACIÓN, MANEJO Y REHABILITACIÓN DE  LOS  USUARIOS DE LA CONTRATANTE, TANTO DEL RÉGIMEN SUBSIDIADO COMO CONTRIBUTIVO (MOVILIDAD), ASIGNADOS EN EL PERIODO, Y QUE SE  ENCUENTREN DEBIDAMENTE REGISTRADOS EN EL BDUA, DIAGNOSTICADOS CON DIFICULTADES DE ADICCIÓN Y PROBLEMÁTICAS PSICOSOCIALES ASOCIADAS, PARA LA ATENCION EN  EL ÁMBITO AMBULATORIO Y DE INTERNACIÓN,  DE CONFORMIDAD CON  LOS SERVICIOS CONTENIDOS EN EL PLAN  DE BENEFICIOS EN SALUD CONSAGRADO EN LA RESOLUCIÓN 5269 DE 2017 Y DEMÁS NORMAS QUE LA ACLAREN, MODIFIQUEN,  ADICIONEN O SUSTITUYAN. </t>
  </si>
  <si>
    <t>PRESTACIÓN DE SERVICIOS, ACTIVIDADES Y TECNOLOGIAS EN SALUD DE  MEDIANA Y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</si>
  <si>
    <t>LA CONTRATISTA SE COMPROMETE AL SUMINISTRO Y APLICACIÓN AMBULATORIA DE LOS MEDICAMENTOS DESCRITOS EN EL ANEXO #1 A LOS AFILIADOS  DE LA CONTRATANTE, TANTO DEL RÉGIMEN SUBSIDIADO COMO CONTRIBUTIVO (MOVILIDAD), RESIDENTES EN EL DEPARTAMENTO DE ANTIOQUIA Y  EN OTRAS REGIONES DEL PAIS EN CASO DE PORTABILIDAD, ASIGNADOS EN EL PERIODO Y DEBIDAMENTE REGISTRADOS Y ACTIVOS EN EL BDUA,  E INCLUIDOS EN EL PROGRAMA DE ENFERMEDADES HUÉRFANAS, QUE SE ENCUENTREN EN TRATAMIENTO FARMACOLÓGICO PARA EL CONTROL DE LA PATOLOGÍA. PARÁGRAFO: LA CONTRATISTA PRESTARÁ EL SERVICIO DE APLICACIÓN DE LOS MEDICAMENTOS A LOS AFILIADOS DE LA CONTRATANTE A TRAVÉS DE LA IPS ESPECIALIZADA S.A., EN CUMPLIMIENTO DE LOS REQUISITOS DE HABILITACIÓN  DEL REGISTRO ESPECIAL  DE PRESTADORES DE SERVICIOS DE SALUD</t>
  </si>
  <si>
    <t>PRESTACIÓN DE SERVICIOS, DE BAJA  COMPLEJIDAD EN ELABORACION DE PROTESIS MUCOSOPORTADAS, SERVICIOS DE APOYO DIAGNOSTICO Y SERVICIOS DE CONSULTA EXERNA EN PSICOLOGIA, TERAPIA FISICA Y TERAPIA DEL LENGUAJE PARAMEDICA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</si>
  <si>
    <t>Noviembre de 2019</t>
  </si>
  <si>
    <t>1 MESES</t>
  </si>
  <si>
    <t xml:space="preserve">PRESTACIÓN DE SERVICIOS DE SALUD DE ALTA COMPLEJIDAD Y EN ESPECIAL EN UNIDAD DE CUIDADOS INTENSIVOS NEONATALES DE LOS  USUARIOS DE LA CONTRATANTE, TANTO DEL RÉGIMEN SUBSIDIADO COMO CONTRIBUTIVO (MOVILIDAD), RESIDENTES EN LA REGION DEL BAJO CAUCA ANTIOQUEÑO, ASIGNADOS EN EL PERIODO Y QUE SE  ENCUENTREN DEBIDAMENTE REGISTRADOS EN EL BDUA,  CON DERECHO A LOS SERVICIOS CONTENIDOS EN EL PLAN  DE BENEFICIOS EN SALUD CONSAGRADO EN LA RESOLUCIÓN 5269 DE 2017 Y DEMÁS NORMAS QUE LA ACLAREN, MODIFIQUEN,  ADICIONEN O SUSTITUYAN. </t>
  </si>
  <si>
    <t>PRESTACIÓN DE SERVICIOS, ACTIVIDADES Y TECNOLOGÍAS EN SALUD DE MEDIANA Y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</si>
  <si>
    <t>PRESTACIÓN DE SERVICIOS DE SALUD  DE MEDIANA Y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</si>
  <si>
    <t xml:space="preserve">PRESTACIÓN DE SERVICIOS DE SALUD  DE MANEJO PROGRAMÁTICO  DE TUBECULOSIS FARMACORRESISTENTE Y LA ENFERMEDAD  DE HANSEN-LEPRA,  A LOS AFILIADOS DE LA CONTRATANTE, TANTO DEL RÉGIMEN SUBSIDIADO COMO CONTRIBUTIVO (MOVILIDAD), RESIDENTES EN EL DEPARTAMENTO DE ANTIOQUIA, ASIGNADOS EN EL PERIODO, Y QUE SE ENCUENTREN DEBIDAMENTE REGISTRADOS Y ACTIVOS EN EL BDUA, ASÍ COMO LOS AFILIADOS EN ESTADO DE PORTABILIDAD, PARA GARANTIZAR  LA ATENCION INTEGRAL  E INTEGRADA Y AUMENTAR LAS PROBABILIDADES DE CURACIÓN  CON EL MENOR RIESGO DE MUERTES Y SECUELAS POR LA ENFERMEDAD.  </t>
  </si>
  <si>
    <t xml:space="preserve">PRESTACIÓN DE SERVICIOS DE SALUD PARA LA ATENCIÓN INTEGRAL AMBULATORIA DE PACIENTES </t>
  </si>
  <si>
    <t>PRESTACIÓN DE SERVICIOS DE SALUD DE PARA LA ATENCION AMBULATORIA CON DIAGNOSTICO DE DIABETES, QUE REQUIEREN MANEJO ESPECIALIZADO DE ACUERDO CON LOS CRITERIOS DE LA GUIA DE PRACTICA CLINICA Y EL PROGRAMA DE DIABETES DE SAVIA SALUD EPS  ADEMÁS DE LAS TECNOLOGIAS CUBIERTAS EN EL PLAN DE BENEFICIOS EN SALUD CON CARGO A LA UPC A LOS  AFILIADOS DE LA CONTRATANTE, TANTO DEL RÉGIMEN SUBSIDIADO COMO CONTRIBUTIVO (MOVILIDAD), DEBIDAMENTE REMITIDOS Y QUE CUENTEN CON LA AUTORIZACION RESPECTIVA, RESIDENTES EN EL DEPARTAMENTO DE ANTIOQUIA, ,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</si>
  <si>
    <t xml:space="preserve">LA CONTRATISTA SE COMPROMETE A IMPLEMENTAR LAS ACTIVIDADES Y PROCEDIMIENTOS CON ENFOQUE INTEGRAL DE LOS PROGRAMAS DE MEDICINA FAMILIAR DE LA CONTRATANTE, CON CRITERIOS DE COSTO EFICIENCIA Y USO ADECUADO DE LOS RECURSOS SANITARIOS PROMOVIENDO LA SATISFACCIÓN DE LOS USUARIOS DE ACUERDO AL MODELO DE ATENCIÓN EN SALUD CON ENFOQUE INTEGRAL DE SAVIA SALUD EPS </t>
  </si>
  <si>
    <t>PRESTACIÓN DE SERVICIOS, ACTIVIDADES Y TECNOLOGÍAS EN  SALUD DE MEDIANA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</si>
  <si>
    <t>PRESTACIÓN DE SERVICIOS DE SALUD DE CONSULTA  DE OFTALMOLOGÍA Y  SUBESPECIALIDADES, ASÍ COMO LA  REALIZACIÓN DE PROCEDIMIENTOS DIAGNOSTICOS Y QUIRÚRGICOS, A LOS AFILIADOS DE LA CONTRATANTE, TANTO DEL RÉGIMEN SUBSIDIADO COMO CONTRIBUTIVO (MOVILIDAD), RESIDENTES EN EL DEPARTAMENTO DE ANTIOQUIA, ASIGNADOS EN EL PERIODO Y QUE SE ENCUENTREN DEBIDAMENTE REGISTRADOS Y ACTIVOS EN EL BDUA, CON DERECHO A LOS SERVICIOS CONTENIDOS EN EL PLAN DE BENEFICIOS EN SALUD CONSAGRADO EN LA RESOLUCIÓN 5269 DE 2017 Y DEMÁS NORMAS QUE LA ACLAREN, MODIFIQUEN, ADICIONEN O SUSTITUYAN.  LO ANTERIOR, EN CONCORDANCIA CON LOS TÉRMINOS DEFINIDOS EN EL ANEXO #1, EL CUAL HACE  PARTE INTEGRAL DEL PRESENTE CONTRATO.</t>
  </si>
  <si>
    <t>Marzo de 2020</t>
  </si>
  <si>
    <t>15 MESES</t>
  </si>
  <si>
    <t>PRESTACIÓN DE SERVICIOS DE URGENCIAS DE SALUD ORAL Y DE MEDIANA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</si>
  <si>
    <t>Diciembre de 2019</t>
  </si>
  <si>
    <t>PRESTACIÓN DE SERVICIOS, ACTIVIDADES Y TECNOLOGÍAS EN SALUD DE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CONTENIDOS EN EL PLAN DE BENEFICIOS EN SALUD CONSAGRADO EN LA RESOLUCIÓN 5269 DE 2017 Y DEMÁS NORMAS QUE LA ACLAREN, MODIFIQUEN, ADICIONEN O SUSTITUYAN.</t>
  </si>
  <si>
    <t> Servicios transporte de carga por carretera (en camión) a nivel regional y nacional</t>
  </si>
  <si>
    <t>MESA DE AYUDA: DAR SOPORTE DE PRIMER NIVEL A TODOS LOS INCIDENTES Y REQUERIMIENTOS QUE REPORTEN LOS USUARIOS TECNOLÓGICOS DE SAVIA SALUD EPS. (SServicios de sistemas y administración de componentes de sistemas)</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</si>
</sst>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 #,##0"/>
    <numFmt numFmtId="174" formatCode="[$-240A]dddd\,\ dd&quot; de &quot;mmmm&quot; de &quot;yyyy"/>
    <numFmt numFmtId="175" formatCode="[$-240A]hh:mm:ss\ AM/PM"/>
    <numFmt numFmtId="176" formatCode="&quot;$&quot;\ #,##0.00"/>
    <numFmt numFmtId="177" formatCode="&quot;$&quot;\ #,##0"/>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43">
    <font>
      <sz val="11"/>
      <color theme="1"/>
      <name val="Calibri"/>
      <family val="2"/>
    </font>
    <font>
      <sz val="11"/>
      <color indexed="8"/>
      <name val="Calibri"/>
      <family val="2"/>
    </font>
    <font>
      <sz val="11"/>
      <name val="Calibri"/>
      <family val="2"/>
    </font>
    <font>
      <sz val="11"/>
      <name val="Calibri "/>
      <family val="0"/>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FFFFFF"/>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color rgb="FF000000"/>
      </left>
      <right style="thin">
        <color rgb="FF000000"/>
      </right>
      <top style="thin">
        <color rgb="FF000000"/>
      </top>
      <bottom style="thin">
        <color rgb="FF000000"/>
      </bottom>
    </border>
    <border>
      <left style="medium"/>
      <right style="thin">
        <color rgb="FF000000"/>
      </right>
      <top style="thin">
        <color rgb="FF000000"/>
      </top>
      <bottom style="thin">
        <color rgb="FF000000"/>
      </bottom>
    </border>
    <border>
      <left style="thin">
        <color rgb="FF000000"/>
      </left>
      <right style="medium"/>
      <top style="thin">
        <color rgb="FF000000"/>
      </top>
      <bottom style="thin">
        <color rgb="FF000000"/>
      </bottom>
    </border>
    <border>
      <left style="medium"/>
      <right style="thin">
        <color rgb="FF000000"/>
      </right>
      <top style="thin">
        <color rgb="FF000000"/>
      </top>
      <bottom style="medium"/>
    </border>
    <border>
      <left style="thin">
        <color rgb="FF000000"/>
      </left>
      <right style="thin">
        <color rgb="FF000000"/>
      </right>
      <top style="thin">
        <color rgb="FF000000"/>
      </top>
      <bottom style="medium"/>
    </border>
    <border>
      <left style="thin">
        <color rgb="FF000000"/>
      </left>
      <right style="medium"/>
      <top style="thin">
        <color rgb="FF000000"/>
      </top>
      <bottom style="medium"/>
    </border>
    <border>
      <left style="thin">
        <color rgb="FF000000"/>
      </left>
      <right style="medium"/>
      <top style="medium"/>
      <bottom style="thin">
        <color rgb="FF000000"/>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49">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24" fillId="23" borderId="14" xfId="39" applyBorder="1" applyAlignment="1">
      <alignment horizontal="left" wrapText="1"/>
    </xf>
    <xf numFmtId="14" fontId="0" fillId="0" borderId="13" xfId="0" applyNumberFormat="1" applyBorder="1" applyAlignment="1">
      <alignment wrapText="1"/>
    </xf>
    <xf numFmtId="0" fontId="41" fillId="0" borderId="0" xfId="0" applyFont="1" applyAlignment="1">
      <alignment/>
    </xf>
    <xf numFmtId="0" fontId="24" fillId="23" borderId="15" xfId="39" applyBorder="1" applyAlignment="1">
      <alignment wrapText="1"/>
    </xf>
    <xf numFmtId="0" fontId="0" fillId="0" borderId="0" xfId="0" applyAlignment="1">
      <alignment/>
    </xf>
    <xf numFmtId="0" fontId="41" fillId="0" borderId="0" xfId="0" applyFont="1" applyAlignment="1">
      <alignment wrapText="1"/>
    </xf>
    <xf numFmtId="0" fontId="24" fillId="23" borderId="14" xfId="39" applyBorder="1" applyAlignment="1">
      <alignment wrapText="1"/>
    </xf>
    <xf numFmtId="0" fontId="24" fillId="23" borderId="16" xfId="39" applyBorder="1" applyAlignment="1">
      <alignment wrapText="1"/>
    </xf>
    <xf numFmtId="0" fontId="0" fillId="0" borderId="17" xfId="0" applyBorder="1" applyAlignment="1">
      <alignment wrapText="1"/>
    </xf>
    <xf numFmtId="0" fontId="0" fillId="0" borderId="18" xfId="0" applyBorder="1" applyAlignment="1">
      <alignment wrapText="1"/>
    </xf>
    <xf numFmtId="0" fontId="24" fillId="23" borderId="16" xfId="39"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2" fillId="0" borderId="19" xfId="0" applyFont="1" applyFill="1" applyBorder="1" applyAlignment="1">
      <alignment horizontal="left" vertical="top" wrapText="1"/>
    </xf>
    <xf numFmtId="165" fontId="2" fillId="0" borderId="19" xfId="0" applyNumberFormat="1" applyFont="1" applyFill="1" applyBorder="1" applyAlignment="1">
      <alignment horizontal="left" vertical="top" wrapText="1"/>
    </xf>
    <xf numFmtId="0" fontId="2" fillId="0" borderId="19" xfId="0" applyFont="1" applyFill="1" applyBorder="1" applyAlignment="1">
      <alignment horizontal="center" vertical="center" wrapText="1"/>
    </xf>
    <xf numFmtId="0" fontId="2" fillId="33" borderId="20" xfId="0" applyFont="1" applyFill="1" applyBorder="1" applyAlignment="1">
      <alignment horizontal="center" vertical="center" wrapText="1"/>
    </xf>
    <xf numFmtId="165" fontId="2" fillId="0" borderId="21" xfId="0" applyNumberFormat="1" applyFont="1" applyFill="1" applyBorder="1" applyAlignment="1">
      <alignment horizontal="left" vertical="center" wrapText="1"/>
    </xf>
    <xf numFmtId="0" fontId="0" fillId="0" borderId="0" xfId="0" applyAlignment="1">
      <alignment horizontal="left" vertical="center" wrapText="1"/>
    </xf>
    <xf numFmtId="0" fontId="24" fillId="23" borderId="15" xfId="39" applyBorder="1" applyAlignment="1">
      <alignment horizontal="left" vertical="center" wrapText="1"/>
    </xf>
    <xf numFmtId="0" fontId="2" fillId="0" borderId="21" xfId="0" applyFont="1" applyFill="1" applyBorder="1" applyAlignment="1">
      <alignment horizontal="left" vertical="center" wrapText="1"/>
    </xf>
    <xf numFmtId="0" fontId="2" fillId="0" borderId="19" xfId="0" applyFont="1" applyFill="1" applyBorder="1" applyAlignment="1">
      <alignment horizontal="left" wrapText="1"/>
    </xf>
    <xf numFmtId="165" fontId="2" fillId="33" borderId="19" xfId="0" applyNumberFormat="1" applyFont="1" applyFill="1" applyBorder="1" applyAlignment="1">
      <alignment horizontal="left" vertical="top" wrapText="1"/>
    </xf>
    <xf numFmtId="0" fontId="2" fillId="33" borderId="22" xfId="0" applyFont="1" applyFill="1" applyBorder="1" applyAlignment="1">
      <alignment horizontal="center" vertical="center" wrapText="1"/>
    </xf>
    <xf numFmtId="0" fontId="2" fillId="0" borderId="23" xfId="0" applyFont="1" applyFill="1" applyBorder="1" applyAlignment="1">
      <alignment horizontal="left" vertical="top" wrapText="1"/>
    </xf>
    <xf numFmtId="0" fontId="2" fillId="0" borderId="23" xfId="0" applyFont="1" applyFill="1" applyBorder="1" applyAlignment="1">
      <alignment horizontal="left" wrapText="1"/>
    </xf>
    <xf numFmtId="165" fontId="2" fillId="0" borderId="23" xfId="0" applyNumberFormat="1" applyFont="1" applyFill="1" applyBorder="1" applyAlignment="1">
      <alignment horizontal="left" vertical="top" wrapText="1"/>
    </xf>
    <xf numFmtId="0" fontId="2" fillId="0" borderId="23" xfId="0" applyFont="1" applyFill="1" applyBorder="1" applyAlignment="1">
      <alignment horizontal="center" vertical="center" wrapText="1"/>
    </xf>
    <xf numFmtId="165" fontId="2" fillId="0" borderId="24" xfId="0" applyNumberFormat="1" applyFont="1" applyFill="1" applyBorder="1" applyAlignment="1">
      <alignment horizontal="left" vertical="center" wrapText="1"/>
    </xf>
    <xf numFmtId="0" fontId="2" fillId="0" borderId="25" xfId="0" applyFont="1" applyFill="1" applyBorder="1" applyAlignment="1">
      <alignment horizontal="left" vertical="top" wrapText="1"/>
    </xf>
    <xf numFmtId="0" fontId="2" fillId="0" borderId="21" xfId="0" applyFont="1" applyFill="1" applyBorder="1" applyAlignment="1">
      <alignment horizontal="left" vertical="top" wrapText="1"/>
    </xf>
    <xf numFmtId="0" fontId="3" fillId="33" borderId="21" xfId="0" applyFont="1" applyFill="1" applyBorder="1" applyAlignment="1">
      <alignment horizontal="center" wrapText="1"/>
    </xf>
    <xf numFmtId="0" fontId="42" fillId="0" borderId="0" xfId="0" applyFont="1" applyAlignment="1">
      <alignment/>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9" xfId="0" applyFill="1" applyBorder="1" applyAlignment="1">
      <alignment horizontal="center" wrapText="1"/>
    </xf>
    <xf numFmtId="0" fontId="0" fillId="0" borderId="0" xfId="0" applyFill="1" applyBorder="1" applyAlignment="1">
      <alignment horizontal="center" wrapText="1"/>
    </xf>
    <xf numFmtId="0" fontId="0" fillId="0" borderId="30" xfId="0" applyFill="1" applyBorder="1" applyAlignment="1">
      <alignment horizontal="center" wrapText="1"/>
    </xf>
    <xf numFmtId="0" fontId="0" fillId="0" borderId="31" xfId="0" applyFill="1" applyBorder="1" applyAlignment="1">
      <alignment horizontal="center" wrapText="1"/>
    </xf>
    <xf numFmtId="0" fontId="0" fillId="0" borderId="32" xfId="0" applyFill="1" applyBorder="1" applyAlignment="1">
      <alignment horizontal="center" wrapText="1"/>
    </xf>
    <xf numFmtId="0" fontId="0" fillId="0" borderId="33" xfId="0"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viasaludeps.com/" TargetMode="External" /><Relationship Id="rId2" Type="http://schemas.openxmlformats.org/officeDocument/2006/relationships/hyperlink" Target="mailto:maria.cano@saviasaludeps.com" TargetMode="External" /><Relationship Id="rId3" Type="http://schemas.openxmlformats.org/officeDocument/2006/relationships/hyperlink" Target="mailto:maria.cano@saviasaludeps.com" TargetMode="External" /><Relationship Id="rId4" Type="http://schemas.openxmlformats.org/officeDocument/2006/relationships/hyperlink" Target="mailto:maria.cano@saviasaludeps.com" TargetMode="External" /><Relationship Id="rId5" Type="http://schemas.openxmlformats.org/officeDocument/2006/relationships/hyperlink" Target="mailto:contratacion@saviasaludeps.com" TargetMode="External" /><Relationship Id="rId6" Type="http://schemas.openxmlformats.org/officeDocument/2006/relationships/hyperlink" Target="mailto:contratacion@saviasaludeps.com" TargetMode="External" /><Relationship Id="rId7" Type="http://schemas.openxmlformats.org/officeDocument/2006/relationships/hyperlink" Target="mailto:contratacion@saviasaludeps.com" TargetMode="External" /><Relationship Id="rId8" Type="http://schemas.openxmlformats.org/officeDocument/2006/relationships/hyperlink" Target="mailto:contratacion@saviasaludeps.com" TargetMode="External" /><Relationship Id="rId9" Type="http://schemas.openxmlformats.org/officeDocument/2006/relationships/hyperlink" Target="mailto:contratacion@saviasaludeps.com" TargetMode="External" /><Relationship Id="rId10" Type="http://schemas.openxmlformats.org/officeDocument/2006/relationships/hyperlink" Target="mailto:contratacion@saviasaludeps.com" TargetMode="External" /><Relationship Id="rId11" Type="http://schemas.openxmlformats.org/officeDocument/2006/relationships/hyperlink" Target="mailto:contratacion@saviasaludeps.com" TargetMode="External" /><Relationship Id="rId12" Type="http://schemas.openxmlformats.org/officeDocument/2006/relationships/hyperlink" Target="mailto:contratacion@saviasaludeps.com" TargetMode="External" /><Relationship Id="rId1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343"/>
  <sheetViews>
    <sheetView tabSelected="1" zoomScale="70" zoomScaleNormal="70" zoomScalePageLayoutView="80" workbookViewId="0" topLeftCell="A1">
      <selection activeCell="B52" sqref="B52"/>
    </sheetView>
  </sheetViews>
  <sheetFormatPr defaultColWidth="10.8515625" defaultRowHeight="15"/>
  <cols>
    <col min="1" max="1" width="10.8515625" style="1" customWidth="1"/>
    <col min="2" max="2" width="25.8515625" style="1" customWidth="1"/>
    <col min="3" max="3" width="69.28125" style="1" customWidth="1"/>
    <col min="4" max="4" width="20.00390625" style="1" customWidth="1"/>
    <col min="5" max="5" width="15.140625" style="1" customWidth="1"/>
    <col min="6" max="6" width="20.28125" style="1" customWidth="1"/>
    <col min="7" max="7" width="19.7109375" style="1" customWidth="1"/>
    <col min="8" max="8" width="23.140625" style="1" customWidth="1"/>
    <col min="9" max="9" width="20.8515625" style="1" customWidth="1"/>
    <col min="10" max="10" width="16.140625" style="1" bestFit="1" customWidth="1"/>
    <col min="11" max="11" width="16.7109375" style="1" customWidth="1"/>
    <col min="12" max="12" width="47.140625" style="25" customWidth="1"/>
    <col min="13" max="16384" width="10.8515625" style="1" customWidth="1"/>
  </cols>
  <sheetData>
    <row r="2" ht="15">
      <c r="B2" s="9" t="s">
        <v>20</v>
      </c>
    </row>
    <row r="3" ht="15">
      <c r="B3" s="9"/>
    </row>
    <row r="4" ht="15.75" thickBot="1">
      <c r="B4" s="9" t="s">
        <v>0</v>
      </c>
    </row>
    <row r="5" spans="2:9" ht="15">
      <c r="B5" s="6" t="s">
        <v>1</v>
      </c>
      <c r="C5" s="36" t="s">
        <v>29</v>
      </c>
      <c r="F5" s="40" t="s">
        <v>27</v>
      </c>
      <c r="G5" s="41"/>
      <c r="H5" s="41"/>
      <c r="I5" s="42"/>
    </row>
    <row r="6" spans="2:9" ht="15">
      <c r="B6" s="3" t="s">
        <v>2</v>
      </c>
      <c r="C6" s="37" t="s">
        <v>30</v>
      </c>
      <c r="F6" s="43"/>
      <c r="G6" s="44"/>
      <c r="H6" s="44"/>
      <c r="I6" s="45"/>
    </row>
    <row r="7" spans="2:9" ht="15">
      <c r="B7" s="3" t="s">
        <v>3</v>
      </c>
      <c r="C7" s="37" t="s">
        <v>31</v>
      </c>
      <c r="F7" s="43"/>
      <c r="G7" s="44"/>
      <c r="H7" s="44"/>
      <c r="I7" s="45"/>
    </row>
    <row r="8" spans="2:9" ht="15">
      <c r="B8" s="3" t="s">
        <v>16</v>
      </c>
      <c r="C8" s="37" t="s">
        <v>32</v>
      </c>
      <c r="F8" s="43"/>
      <c r="G8" s="44"/>
      <c r="H8" s="44"/>
      <c r="I8" s="45"/>
    </row>
    <row r="9" spans="2:9" ht="200.25">
      <c r="B9" s="3" t="s">
        <v>19</v>
      </c>
      <c r="C9" s="38" t="s">
        <v>39</v>
      </c>
      <c r="F9" s="46"/>
      <c r="G9" s="47"/>
      <c r="H9" s="47"/>
      <c r="I9" s="48"/>
    </row>
    <row r="10" spans="2:9" ht="30">
      <c r="B10" s="3" t="s">
        <v>4</v>
      </c>
      <c r="C10" s="4" t="s">
        <v>35</v>
      </c>
      <c r="F10" s="19"/>
      <c r="G10" s="19"/>
      <c r="H10" s="19"/>
      <c r="I10" s="19"/>
    </row>
    <row r="11" spans="2:9" ht="15">
      <c r="B11" s="3" t="s">
        <v>5</v>
      </c>
      <c r="C11" s="4" t="s">
        <v>33</v>
      </c>
      <c r="F11" s="40" t="s">
        <v>26</v>
      </c>
      <c r="G11" s="41"/>
      <c r="H11" s="41"/>
      <c r="I11" s="42"/>
    </row>
    <row r="12" spans="2:9" ht="15">
      <c r="B12" s="3" t="s">
        <v>23</v>
      </c>
      <c r="C12" s="18">
        <v>1665512197301</v>
      </c>
      <c r="F12" s="43"/>
      <c r="G12" s="44"/>
      <c r="H12" s="44"/>
      <c r="I12" s="45"/>
    </row>
    <row r="13" spans="2:9" ht="30">
      <c r="B13" s="3" t="s">
        <v>24</v>
      </c>
      <c r="C13" s="18">
        <v>234373</v>
      </c>
      <c r="F13" s="43"/>
      <c r="G13" s="44"/>
      <c r="H13" s="44"/>
      <c r="I13" s="45"/>
    </row>
    <row r="14" spans="2:9" ht="30">
      <c r="B14" s="3" t="s">
        <v>25</v>
      </c>
      <c r="C14" s="18">
        <v>16562320</v>
      </c>
      <c r="F14" s="43"/>
      <c r="G14" s="44"/>
      <c r="H14" s="44"/>
      <c r="I14" s="45"/>
    </row>
    <row r="15" spans="2:9" ht="30.75" thickBot="1">
      <c r="B15" s="15" t="s">
        <v>18</v>
      </c>
      <c r="C15" s="8" t="s">
        <v>34</v>
      </c>
      <c r="F15" s="46"/>
      <c r="G15" s="47"/>
      <c r="H15" s="47"/>
      <c r="I15" s="48"/>
    </row>
    <row r="17" ht="15.75" thickBot="1">
      <c r="B17" s="9" t="s">
        <v>15</v>
      </c>
    </row>
    <row r="18" spans="2:12" ht="75" customHeight="1">
      <c r="B18" s="7" t="s">
        <v>28</v>
      </c>
      <c r="C18" s="14" t="s">
        <v>6</v>
      </c>
      <c r="D18" s="14" t="s">
        <v>17</v>
      </c>
      <c r="E18" s="14" t="s">
        <v>7</v>
      </c>
      <c r="F18" s="14" t="s">
        <v>8</v>
      </c>
      <c r="G18" s="14" t="s">
        <v>9</v>
      </c>
      <c r="H18" s="14" t="s">
        <v>10</v>
      </c>
      <c r="I18" s="14" t="s">
        <v>11</v>
      </c>
      <c r="J18" s="14" t="s">
        <v>12</v>
      </c>
      <c r="K18" s="14" t="s">
        <v>13</v>
      </c>
      <c r="L18" s="26" t="s">
        <v>14</v>
      </c>
    </row>
    <row r="19" spans="2:12" ht="45">
      <c r="B19" s="23">
        <v>44121600</v>
      </c>
      <c r="C19" s="20" t="s">
        <v>36</v>
      </c>
      <c r="D19" s="28" t="s">
        <v>74</v>
      </c>
      <c r="E19" s="20" t="s">
        <v>38</v>
      </c>
      <c r="F19" s="20" t="s">
        <v>78</v>
      </c>
      <c r="G19" s="20" t="s">
        <v>107</v>
      </c>
      <c r="H19" s="21">
        <v>336367638</v>
      </c>
      <c r="I19" s="21">
        <v>317327960</v>
      </c>
      <c r="J19" s="22" t="s">
        <v>104</v>
      </c>
      <c r="K19" s="22" t="s">
        <v>102</v>
      </c>
      <c r="L19" s="27" t="s">
        <v>101</v>
      </c>
    </row>
    <row r="20" spans="2:12" ht="45">
      <c r="B20" s="23">
        <v>80111620</v>
      </c>
      <c r="C20" s="20" t="s">
        <v>37</v>
      </c>
      <c r="D20" s="28" t="s">
        <v>74</v>
      </c>
      <c r="E20" s="20" t="s">
        <v>38</v>
      </c>
      <c r="F20" s="20" t="s">
        <v>78</v>
      </c>
      <c r="G20" s="20" t="s">
        <v>95</v>
      </c>
      <c r="H20" s="21">
        <v>353848801</v>
      </c>
      <c r="I20" s="21">
        <v>328282385</v>
      </c>
      <c r="J20" s="22" t="s">
        <v>104</v>
      </c>
      <c r="K20" s="22" t="s">
        <v>102</v>
      </c>
      <c r="L20" s="27" t="s">
        <v>101</v>
      </c>
    </row>
    <row r="21" spans="2:12" ht="45">
      <c r="B21" s="23">
        <v>92121504</v>
      </c>
      <c r="C21" s="20" t="s">
        <v>63</v>
      </c>
      <c r="D21" s="28" t="s">
        <v>74</v>
      </c>
      <c r="E21" s="20" t="s">
        <v>92</v>
      </c>
      <c r="F21" s="20" t="s">
        <v>78</v>
      </c>
      <c r="G21" s="20" t="s">
        <v>95</v>
      </c>
      <c r="H21" s="21">
        <f aca="true" t="shared" si="0" ref="H21:H29">+I21*1.06</f>
        <v>291887660.02000004</v>
      </c>
      <c r="I21" s="21">
        <v>275365717</v>
      </c>
      <c r="J21" s="22" t="s">
        <v>104</v>
      </c>
      <c r="K21" s="22" t="s">
        <v>102</v>
      </c>
      <c r="L21" s="27" t="s">
        <v>101</v>
      </c>
    </row>
    <row r="22" spans="2:12" ht="45">
      <c r="B22" s="23">
        <v>81112401</v>
      </c>
      <c r="C22" s="20" t="s">
        <v>40</v>
      </c>
      <c r="D22" s="28" t="s">
        <v>74</v>
      </c>
      <c r="E22" s="20" t="s">
        <v>75</v>
      </c>
      <c r="F22" s="20" t="s">
        <v>78</v>
      </c>
      <c r="G22" s="20" t="s">
        <v>95</v>
      </c>
      <c r="H22" s="21">
        <f t="shared" si="0"/>
        <v>1643590671.22</v>
      </c>
      <c r="I22" s="21">
        <v>1550557237</v>
      </c>
      <c r="J22" s="22" t="s">
        <v>104</v>
      </c>
      <c r="K22" s="22" t="s">
        <v>102</v>
      </c>
      <c r="L22" s="27" t="s">
        <v>101</v>
      </c>
    </row>
    <row r="23" spans="2:12" ht="45">
      <c r="B23" s="23">
        <v>80131502</v>
      </c>
      <c r="C23" s="20" t="s">
        <v>64</v>
      </c>
      <c r="D23" s="28" t="s">
        <v>76</v>
      </c>
      <c r="E23" s="20" t="s">
        <v>75</v>
      </c>
      <c r="F23" s="20" t="s">
        <v>78</v>
      </c>
      <c r="G23" s="20" t="s">
        <v>95</v>
      </c>
      <c r="H23" s="21">
        <f t="shared" si="0"/>
        <v>1092092678.72</v>
      </c>
      <c r="I23" s="21">
        <v>1030276112</v>
      </c>
      <c r="J23" s="22" t="s">
        <v>104</v>
      </c>
      <c r="K23" s="22" t="s">
        <v>102</v>
      </c>
      <c r="L23" s="27" t="s">
        <v>101</v>
      </c>
    </row>
    <row r="24" spans="2:12" ht="45">
      <c r="B24" s="23">
        <v>80131502</v>
      </c>
      <c r="C24" s="20" t="s">
        <v>41</v>
      </c>
      <c r="D24" s="28" t="s">
        <v>77</v>
      </c>
      <c r="E24" s="20" t="s">
        <v>75</v>
      </c>
      <c r="F24" s="20" t="s">
        <v>78</v>
      </c>
      <c r="G24" s="20" t="s">
        <v>95</v>
      </c>
      <c r="H24" s="21">
        <f t="shared" si="0"/>
        <v>732816448.32</v>
      </c>
      <c r="I24" s="21">
        <v>691336272</v>
      </c>
      <c r="J24" s="22" t="s">
        <v>104</v>
      </c>
      <c r="K24" s="22" t="s">
        <v>102</v>
      </c>
      <c r="L24" s="27" t="s">
        <v>101</v>
      </c>
    </row>
    <row r="25" spans="2:12" ht="45">
      <c r="B25" s="23">
        <v>80131502</v>
      </c>
      <c r="C25" s="20" t="s">
        <v>65</v>
      </c>
      <c r="D25" s="28" t="s">
        <v>77</v>
      </c>
      <c r="E25" s="20" t="s">
        <v>75</v>
      </c>
      <c r="F25" s="20" t="s">
        <v>78</v>
      </c>
      <c r="G25" s="20" t="s">
        <v>107</v>
      </c>
      <c r="H25" s="21">
        <f t="shared" si="0"/>
        <v>883611030.72</v>
      </c>
      <c r="I25" s="21">
        <v>833595312</v>
      </c>
      <c r="J25" s="22" t="s">
        <v>104</v>
      </c>
      <c r="K25" s="22" t="s">
        <v>102</v>
      </c>
      <c r="L25" s="27" t="s">
        <v>101</v>
      </c>
    </row>
    <row r="26" spans="2:12" ht="45">
      <c r="B26" s="23">
        <v>81112006</v>
      </c>
      <c r="C26" s="20" t="s">
        <v>66</v>
      </c>
      <c r="D26" s="28" t="s">
        <v>74</v>
      </c>
      <c r="E26" s="20" t="s">
        <v>75</v>
      </c>
      <c r="F26" s="20" t="s">
        <v>78</v>
      </c>
      <c r="G26" s="20" t="s">
        <v>107</v>
      </c>
      <c r="H26" s="21">
        <f t="shared" si="0"/>
        <v>743731112.5</v>
      </c>
      <c r="I26" s="21">
        <v>701633125</v>
      </c>
      <c r="J26" s="22" t="s">
        <v>104</v>
      </c>
      <c r="K26" s="22" t="s">
        <v>102</v>
      </c>
      <c r="L26" s="27" t="s">
        <v>101</v>
      </c>
    </row>
    <row r="27" spans="2:12" ht="45">
      <c r="B27" s="23" t="s">
        <v>67</v>
      </c>
      <c r="C27" s="20" t="s">
        <v>68</v>
      </c>
      <c r="D27" s="28" t="s">
        <v>74</v>
      </c>
      <c r="E27" s="20" t="s">
        <v>75</v>
      </c>
      <c r="F27" s="20" t="s">
        <v>78</v>
      </c>
      <c r="G27" s="20" t="s">
        <v>95</v>
      </c>
      <c r="H27" s="21">
        <f t="shared" si="0"/>
        <v>212694417.66</v>
      </c>
      <c r="I27" s="21">
        <v>200655111</v>
      </c>
      <c r="J27" s="22" t="s">
        <v>104</v>
      </c>
      <c r="K27" s="22" t="s">
        <v>102</v>
      </c>
      <c r="L27" s="27" t="s">
        <v>101</v>
      </c>
    </row>
    <row r="28" spans="2:12" ht="45">
      <c r="B28" s="23">
        <v>83111501</v>
      </c>
      <c r="C28" s="20" t="s">
        <v>69</v>
      </c>
      <c r="D28" s="28" t="s">
        <v>93</v>
      </c>
      <c r="E28" s="20" t="s">
        <v>75</v>
      </c>
      <c r="F28" s="20" t="s">
        <v>78</v>
      </c>
      <c r="G28" s="20" t="s">
        <v>95</v>
      </c>
      <c r="H28" s="21">
        <f t="shared" si="0"/>
        <v>410982037.18</v>
      </c>
      <c r="I28" s="21">
        <f>454678903-66960000</f>
        <v>387718903</v>
      </c>
      <c r="J28" s="22" t="s">
        <v>104</v>
      </c>
      <c r="K28" s="22" t="s">
        <v>102</v>
      </c>
      <c r="L28" s="27" t="s">
        <v>101</v>
      </c>
    </row>
    <row r="29" spans="2:12" ht="45">
      <c r="B29" s="23">
        <v>83111603</v>
      </c>
      <c r="C29" s="20" t="s">
        <v>70</v>
      </c>
      <c r="D29" s="28" t="s">
        <v>93</v>
      </c>
      <c r="E29" s="20" t="s">
        <v>75</v>
      </c>
      <c r="F29" s="20" t="s">
        <v>78</v>
      </c>
      <c r="G29" s="20" t="s">
        <v>95</v>
      </c>
      <c r="H29" s="21">
        <f t="shared" si="0"/>
        <v>70977600</v>
      </c>
      <c r="I29" s="21">
        <v>66960000</v>
      </c>
      <c r="J29" s="22" t="s">
        <v>104</v>
      </c>
      <c r="K29" s="22" t="s">
        <v>102</v>
      </c>
      <c r="L29" s="27" t="s">
        <v>101</v>
      </c>
    </row>
    <row r="30" spans="2:12" ht="45">
      <c r="B30" s="23">
        <v>72101507</v>
      </c>
      <c r="C30" s="20" t="s">
        <v>42</v>
      </c>
      <c r="D30" s="28" t="s">
        <v>74</v>
      </c>
      <c r="E30" s="20" t="s">
        <v>75</v>
      </c>
      <c r="F30" s="20" t="s">
        <v>78</v>
      </c>
      <c r="G30" s="20" t="s">
        <v>107</v>
      </c>
      <c r="H30" s="21">
        <v>299972958</v>
      </c>
      <c r="I30" s="21">
        <v>299972958</v>
      </c>
      <c r="J30" s="22" t="s">
        <v>104</v>
      </c>
      <c r="K30" s="22" t="s">
        <v>102</v>
      </c>
      <c r="L30" s="27" t="s">
        <v>101</v>
      </c>
    </row>
    <row r="31" spans="2:12" ht="45">
      <c r="B31" s="23">
        <v>78111502</v>
      </c>
      <c r="C31" s="20" t="s">
        <v>43</v>
      </c>
      <c r="D31" s="28" t="s">
        <v>74</v>
      </c>
      <c r="E31" s="20" t="s">
        <v>75</v>
      </c>
      <c r="F31" s="20" t="s">
        <v>78</v>
      </c>
      <c r="G31" s="20" t="s">
        <v>95</v>
      </c>
      <c r="H31" s="21">
        <v>127200000</v>
      </c>
      <c r="I31" s="21">
        <v>127200000</v>
      </c>
      <c r="J31" s="22" t="s">
        <v>104</v>
      </c>
      <c r="K31" s="22" t="s">
        <v>102</v>
      </c>
      <c r="L31" s="27" t="s">
        <v>101</v>
      </c>
    </row>
    <row r="32" spans="2:12" ht="45">
      <c r="B32" s="23">
        <v>90101604</v>
      </c>
      <c r="C32" s="20" t="s">
        <v>71</v>
      </c>
      <c r="D32" s="28" t="s">
        <v>74</v>
      </c>
      <c r="E32" s="20" t="s">
        <v>75</v>
      </c>
      <c r="F32" s="20" t="s">
        <v>78</v>
      </c>
      <c r="G32" s="20" t="s">
        <v>95</v>
      </c>
      <c r="H32" s="21">
        <v>81119076</v>
      </c>
      <c r="I32" s="21">
        <v>81119076</v>
      </c>
      <c r="J32" s="22" t="s">
        <v>104</v>
      </c>
      <c r="K32" s="22" t="s">
        <v>102</v>
      </c>
      <c r="L32" s="27" t="s">
        <v>101</v>
      </c>
    </row>
    <row r="33" spans="2:12" ht="45">
      <c r="B33" s="23">
        <v>72102103</v>
      </c>
      <c r="C33" s="20" t="s">
        <v>44</v>
      </c>
      <c r="D33" s="28" t="s">
        <v>74</v>
      </c>
      <c r="E33" s="20" t="s">
        <v>75</v>
      </c>
      <c r="F33" s="20" t="s">
        <v>78</v>
      </c>
      <c r="G33" s="20" t="s">
        <v>95</v>
      </c>
      <c r="H33" s="21">
        <f>1500000*12*1.06</f>
        <v>19080000</v>
      </c>
      <c r="I33" s="21">
        <f>1500000*12</f>
        <v>18000000</v>
      </c>
      <c r="J33" s="22" t="s">
        <v>104</v>
      </c>
      <c r="K33" s="22" t="s">
        <v>102</v>
      </c>
      <c r="L33" s="27" t="s">
        <v>101</v>
      </c>
    </row>
    <row r="34" spans="2:12" ht="45">
      <c r="B34" s="23">
        <v>78111802</v>
      </c>
      <c r="C34" s="20" t="s">
        <v>45</v>
      </c>
      <c r="D34" s="28" t="s">
        <v>74</v>
      </c>
      <c r="E34" s="20" t="s">
        <v>75</v>
      </c>
      <c r="F34" s="20" t="s">
        <v>78</v>
      </c>
      <c r="G34" s="20" t="s">
        <v>105</v>
      </c>
      <c r="H34" s="21">
        <f>+I34*1.06</f>
        <v>3256022248.1200004</v>
      </c>
      <c r="I34" s="21">
        <v>3071719102</v>
      </c>
      <c r="J34" s="22" t="s">
        <v>102</v>
      </c>
      <c r="K34" s="22" t="s">
        <v>108</v>
      </c>
      <c r="L34" s="24" t="s">
        <v>103</v>
      </c>
    </row>
    <row r="35" spans="2:12" ht="60">
      <c r="B35" s="23">
        <v>78111804</v>
      </c>
      <c r="C35" s="20" t="s">
        <v>46</v>
      </c>
      <c r="D35" s="28" t="s">
        <v>74</v>
      </c>
      <c r="E35" s="20" t="s">
        <v>38</v>
      </c>
      <c r="F35" s="20" t="s">
        <v>78</v>
      </c>
      <c r="G35" s="20" t="s">
        <v>106</v>
      </c>
      <c r="H35" s="21">
        <v>240000000</v>
      </c>
      <c r="I35" s="21">
        <v>144000000</v>
      </c>
      <c r="J35" s="22" t="s">
        <v>102</v>
      </c>
      <c r="K35" s="22" t="s">
        <v>108</v>
      </c>
      <c r="L35" s="24" t="s">
        <v>103</v>
      </c>
    </row>
    <row r="36" spans="2:12" ht="45">
      <c r="B36" s="23">
        <v>78101802</v>
      </c>
      <c r="C36" s="20" t="s">
        <v>272</v>
      </c>
      <c r="D36" s="28" t="s">
        <v>74</v>
      </c>
      <c r="E36" s="20" t="s">
        <v>75</v>
      </c>
      <c r="F36" s="20" t="s">
        <v>78</v>
      </c>
      <c r="G36" s="20" t="s">
        <v>95</v>
      </c>
      <c r="H36" s="21">
        <f>+I36*1.06</f>
        <v>107463043.80000001</v>
      </c>
      <c r="I36" s="21">
        <v>101380230</v>
      </c>
      <c r="J36" s="22" t="s">
        <v>102</v>
      </c>
      <c r="K36" s="22" t="s">
        <v>108</v>
      </c>
      <c r="L36" s="24" t="s">
        <v>103</v>
      </c>
    </row>
    <row r="37" spans="1:12" ht="60">
      <c r="A37" s="39"/>
      <c r="B37" s="23">
        <v>81111800</v>
      </c>
      <c r="C37" s="20" t="s">
        <v>273</v>
      </c>
      <c r="D37" s="28" t="s">
        <v>76</v>
      </c>
      <c r="E37" s="20" t="s">
        <v>79</v>
      </c>
      <c r="F37" s="20" t="s">
        <v>80</v>
      </c>
      <c r="G37" s="20" t="s">
        <v>118</v>
      </c>
      <c r="H37" s="21" t="s">
        <v>98</v>
      </c>
      <c r="I37" s="21" t="s">
        <v>98</v>
      </c>
      <c r="J37" s="22" t="s">
        <v>104</v>
      </c>
      <c r="K37" s="22" t="s">
        <v>119</v>
      </c>
      <c r="L37" s="24" t="s">
        <v>109</v>
      </c>
    </row>
    <row r="38" spans="2:12" ht="60">
      <c r="B38" s="23">
        <v>81112502</v>
      </c>
      <c r="C38" s="20" t="s">
        <v>47</v>
      </c>
      <c r="D38" s="28" t="s">
        <v>77</v>
      </c>
      <c r="E38" s="20" t="s">
        <v>38</v>
      </c>
      <c r="F38" s="20" t="s">
        <v>80</v>
      </c>
      <c r="G38" s="20" t="s">
        <v>118</v>
      </c>
      <c r="H38" s="21" t="s">
        <v>99</v>
      </c>
      <c r="I38" s="21" t="s">
        <v>99</v>
      </c>
      <c r="J38" s="22" t="s">
        <v>104</v>
      </c>
      <c r="K38" s="22" t="s">
        <v>119</v>
      </c>
      <c r="L38" s="24" t="s">
        <v>109</v>
      </c>
    </row>
    <row r="39" spans="2:12" ht="60">
      <c r="B39" s="23">
        <v>81161800</v>
      </c>
      <c r="C39" s="20" t="s">
        <v>48</v>
      </c>
      <c r="D39" s="28" t="s">
        <v>81</v>
      </c>
      <c r="E39" s="20" t="s">
        <v>82</v>
      </c>
      <c r="F39" s="20" t="s">
        <v>94</v>
      </c>
      <c r="G39" s="20" t="s">
        <v>118</v>
      </c>
      <c r="H39" s="21">
        <v>1465744352</v>
      </c>
      <c r="I39" s="21">
        <v>1465744352</v>
      </c>
      <c r="J39" s="22" t="s">
        <v>104</v>
      </c>
      <c r="K39" s="22" t="s">
        <v>119</v>
      </c>
      <c r="L39" s="24" t="s">
        <v>110</v>
      </c>
    </row>
    <row r="40" spans="2:12" ht="120">
      <c r="B40" s="23">
        <v>81161801</v>
      </c>
      <c r="C40" s="20" t="s">
        <v>49</v>
      </c>
      <c r="D40" s="28" t="s">
        <v>77</v>
      </c>
      <c r="E40" s="20" t="s">
        <v>82</v>
      </c>
      <c r="F40" s="20" t="s">
        <v>94</v>
      </c>
      <c r="G40" s="20" t="s">
        <v>118</v>
      </c>
      <c r="H40" s="21" t="s">
        <v>100</v>
      </c>
      <c r="I40" s="21" t="s">
        <v>100</v>
      </c>
      <c r="J40" s="22" t="s">
        <v>104</v>
      </c>
      <c r="K40" s="22" t="s">
        <v>119</v>
      </c>
      <c r="L40" s="24" t="s">
        <v>110</v>
      </c>
    </row>
    <row r="41" spans="2:12" ht="138" customHeight="1">
      <c r="B41" s="23">
        <v>81161801</v>
      </c>
      <c r="C41" s="20" t="s">
        <v>50</v>
      </c>
      <c r="D41" s="28" t="s">
        <v>74</v>
      </c>
      <c r="E41" s="20" t="s">
        <v>82</v>
      </c>
      <c r="F41" s="20" t="s">
        <v>94</v>
      </c>
      <c r="G41" s="20" t="s">
        <v>118</v>
      </c>
      <c r="H41" s="21">
        <v>292045008</v>
      </c>
      <c r="I41" s="21">
        <v>292045008</v>
      </c>
      <c r="J41" s="22" t="s">
        <v>104</v>
      </c>
      <c r="K41" s="22" t="s">
        <v>119</v>
      </c>
      <c r="L41" s="24" t="s">
        <v>110</v>
      </c>
    </row>
    <row r="42" spans="2:12" ht="168" customHeight="1">
      <c r="B42" s="23">
        <v>81161801</v>
      </c>
      <c r="C42" s="20" t="s">
        <v>51</v>
      </c>
      <c r="D42" s="28" t="s">
        <v>76</v>
      </c>
      <c r="E42" s="20" t="s">
        <v>82</v>
      </c>
      <c r="F42" s="20" t="s">
        <v>94</v>
      </c>
      <c r="G42" s="20" t="s">
        <v>118</v>
      </c>
      <c r="H42" s="21">
        <v>2581726683</v>
      </c>
      <c r="I42" s="21">
        <v>2581726683</v>
      </c>
      <c r="J42" s="22" t="s">
        <v>104</v>
      </c>
      <c r="K42" s="22" t="s">
        <v>119</v>
      </c>
      <c r="L42" s="24" t="s">
        <v>110</v>
      </c>
    </row>
    <row r="43" spans="2:12" ht="60">
      <c r="B43" s="23">
        <v>81111503</v>
      </c>
      <c r="C43" s="20" t="s">
        <v>52</v>
      </c>
      <c r="D43" s="28" t="s">
        <v>76</v>
      </c>
      <c r="E43" s="20" t="s">
        <v>83</v>
      </c>
      <c r="F43" s="20" t="s">
        <v>94</v>
      </c>
      <c r="G43" s="20" t="s">
        <v>118</v>
      </c>
      <c r="H43" s="21">
        <v>534895480</v>
      </c>
      <c r="I43" s="21">
        <v>534895480</v>
      </c>
      <c r="J43" s="22" t="s">
        <v>104</v>
      </c>
      <c r="K43" s="22" t="s">
        <v>119</v>
      </c>
      <c r="L43" s="24" t="s">
        <v>111</v>
      </c>
    </row>
    <row r="44" spans="2:12" ht="60">
      <c r="B44" s="23">
        <v>81111504</v>
      </c>
      <c r="C44" s="20" t="s">
        <v>53</v>
      </c>
      <c r="D44" s="28" t="s">
        <v>84</v>
      </c>
      <c r="E44" s="20" t="s">
        <v>85</v>
      </c>
      <c r="F44" s="20" t="s">
        <v>94</v>
      </c>
      <c r="G44" s="20" t="s">
        <v>118</v>
      </c>
      <c r="H44" s="21">
        <v>55891920</v>
      </c>
      <c r="I44" s="21">
        <v>55891920</v>
      </c>
      <c r="J44" s="22" t="s">
        <v>112</v>
      </c>
      <c r="K44" s="22" t="s">
        <v>119</v>
      </c>
      <c r="L44" s="24" t="s">
        <v>113</v>
      </c>
    </row>
    <row r="45" spans="2:12" ht="60">
      <c r="B45" s="23">
        <v>81111504</v>
      </c>
      <c r="C45" s="20" t="s">
        <v>53</v>
      </c>
      <c r="D45" s="28" t="s">
        <v>74</v>
      </c>
      <c r="E45" s="20" t="s">
        <v>75</v>
      </c>
      <c r="F45" s="20" t="s">
        <v>94</v>
      </c>
      <c r="G45" s="20" t="s">
        <v>118</v>
      </c>
      <c r="H45" s="21">
        <f>H44*4</f>
        <v>223567680</v>
      </c>
      <c r="I45" s="21">
        <f>I44*4</f>
        <v>223567680</v>
      </c>
      <c r="J45" s="22" t="s">
        <v>104</v>
      </c>
      <c r="K45" s="22" t="s">
        <v>119</v>
      </c>
      <c r="L45" s="24" t="s">
        <v>113</v>
      </c>
    </row>
    <row r="46" spans="2:12" ht="60">
      <c r="B46" s="23">
        <v>81112103</v>
      </c>
      <c r="C46" s="20" t="s">
        <v>54</v>
      </c>
      <c r="D46" s="28" t="s">
        <v>86</v>
      </c>
      <c r="E46" s="20" t="s">
        <v>87</v>
      </c>
      <c r="F46" s="20" t="s">
        <v>88</v>
      </c>
      <c r="G46" s="20" t="s">
        <v>118</v>
      </c>
      <c r="H46" s="21">
        <v>37366000</v>
      </c>
      <c r="I46" s="21">
        <v>37366000</v>
      </c>
      <c r="J46" s="22" t="s">
        <v>104</v>
      </c>
      <c r="K46" s="22" t="s">
        <v>119</v>
      </c>
      <c r="L46" s="24" t="s">
        <v>114</v>
      </c>
    </row>
    <row r="47" spans="2:12" ht="42.75">
      <c r="B47" s="23">
        <v>81112500</v>
      </c>
      <c r="C47" s="20" t="s">
        <v>55</v>
      </c>
      <c r="D47" s="28" t="s">
        <v>81</v>
      </c>
      <c r="E47" s="20" t="s">
        <v>87</v>
      </c>
      <c r="F47" s="20" t="s">
        <v>94</v>
      </c>
      <c r="G47" s="20" t="s">
        <v>118</v>
      </c>
      <c r="H47" s="21">
        <v>50000000</v>
      </c>
      <c r="I47" s="21">
        <v>50000000</v>
      </c>
      <c r="J47" s="22" t="s">
        <v>104</v>
      </c>
      <c r="K47" s="22" t="s">
        <v>119</v>
      </c>
      <c r="L47" s="24" t="s">
        <v>111</v>
      </c>
    </row>
    <row r="48" spans="2:12" ht="60">
      <c r="B48" s="23">
        <v>81112200</v>
      </c>
      <c r="C48" s="20" t="s">
        <v>56</v>
      </c>
      <c r="D48" s="28" t="s">
        <v>84</v>
      </c>
      <c r="E48" s="20" t="s">
        <v>87</v>
      </c>
      <c r="F48" s="20" t="s">
        <v>88</v>
      </c>
      <c r="G48" s="20" t="s">
        <v>118</v>
      </c>
      <c r="H48" s="21">
        <v>62594000</v>
      </c>
      <c r="I48" s="21">
        <v>62594000</v>
      </c>
      <c r="J48" s="22" t="s">
        <v>104</v>
      </c>
      <c r="K48" s="22" t="s">
        <v>119</v>
      </c>
      <c r="L48" s="24" t="s">
        <v>111</v>
      </c>
    </row>
    <row r="49" spans="2:12" ht="75">
      <c r="B49" s="23">
        <v>81111504</v>
      </c>
      <c r="C49" s="20" t="s">
        <v>57</v>
      </c>
      <c r="D49" s="28" t="s">
        <v>76</v>
      </c>
      <c r="E49" s="20" t="s">
        <v>89</v>
      </c>
      <c r="F49" s="20" t="s">
        <v>88</v>
      </c>
      <c r="G49" s="20" t="s">
        <v>118</v>
      </c>
      <c r="H49" s="21">
        <v>74375000</v>
      </c>
      <c r="I49" s="21">
        <v>74375000</v>
      </c>
      <c r="J49" s="22" t="s">
        <v>104</v>
      </c>
      <c r="K49" s="22" t="s">
        <v>119</v>
      </c>
      <c r="L49" s="24" t="s">
        <v>115</v>
      </c>
    </row>
    <row r="50" spans="2:12" ht="42.75">
      <c r="B50" s="23">
        <v>81111503</v>
      </c>
      <c r="C50" s="20" t="s">
        <v>58</v>
      </c>
      <c r="D50" s="28" t="s">
        <v>76</v>
      </c>
      <c r="E50" s="20" t="s">
        <v>90</v>
      </c>
      <c r="F50" s="20" t="s">
        <v>88</v>
      </c>
      <c r="G50" s="20" t="s">
        <v>118</v>
      </c>
      <c r="H50" s="21">
        <v>4499458000</v>
      </c>
      <c r="I50" s="21">
        <v>4499458000</v>
      </c>
      <c r="J50" s="22" t="s">
        <v>104</v>
      </c>
      <c r="K50" s="22" t="s">
        <v>119</v>
      </c>
      <c r="L50" s="24" t="s">
        <v>116</v>
      </c>
    </row>
    <row r="51" spans="2:12" ht="42.75">
      <c r="B51" s="23">
        <v>81111500</v>
      </c>
      <c r="C51" s="20" t="s">
        <v>59</v>
      </c>
      <c r="D51" s="28" t="s">
        <v>84</v>
      </c>
      <c r="E51" s="20" t="s">
        <v>91</v>
      </c>
      <c r="F51" s="20" t="s">
        <v>94</v>
      </c>
      <c r="G51" s="20" t="s">
        <v>118</v>
      </c>
      <c r="H51" s="21">
        <v>600000000</v>
      </c>
      <c r="I51" s="21">
        <v>600000000</v>
      </c>
      <c r="J51" s="22" t="s">
        <v>104</v>
      </c>
      <c r="K51" s="22" t="s">
        <v>119</v>
      </c>
      <c r="L51" s="24" t="s">
        <v>111</v>
      </c>
    </row>
    <row r="52" spans="2:12" ht="45">
      <c r="B52" s="23">
        <v>43231500</v>
      </c>
      <c r="C52" s="20" t="s">
        <v>60</v>
      </c>
      <c r="D52" s="28" t="s">
        <v>76</v>
      </c>
      <c r="E52" s="20" t="s">
        <v>89</v>
      </c>
      <c r="F52" s="20" t="s">
        <v>88</v>
      </c>
      <c r="G52" s="20" t="s">
        <v>118</v>
      </c>
      <c r="H52" s="21">
        <v>259200000</v>
      </c>
      <c r="I52" s="21">
        <v>259200000</v>
      </c>
      <c r="J52" s="22" t="s">
        <v>104</v>
      </c>
      <c r="K52" s="22" t="s">
        <v>119</v>
      </c>
      <c r="L52" s="24" t="s">
        <v>117</v>
      </c>
    </row>
    <row r="53" spans="2:12" ht="45">
      <c r="B53" s="23">
        <v>80111623</v>
      </c>
      <c r="C53" s="20" t="s">
        <v>61</v>
      </c>
      <c r="D53" s="28" t="s">
        <v>74</v>
      </c>
      <c r="E53" s="20" t="s">
        <v>38</v>
      </c>
      <c r="F53" s="20" t="s">
        <v>96</v>
      </c>
      <c r="G53" s="20" t="s">
        <v>95</v>
      </c>
      <c r="H53" s="21">
        <v>117676074</v>
      </c>
      <c r="I53" s="21">
        <v>117676074</v>
      </c>
      <c r="J53" s="22" t="s">
        <v>104</v>
      </c>
      <c r="K53" s="22" t="s">
        <v>108</v>
      </c>
      <c r="L53" s="24" t="s">
        <v>120</v>
      </c>
    </row>
    <row r="54" spans="2:12" ht="45">
      <c r="B54" s="23">
        <v>82101500</v>
      </c>
      <c r="C54" s="20" t="s">
        <v>72</v>
      </c>
      <c r="D54" s="28" t="s">
        <v>74</v>
      </c>
      <c r="E54" s="20" t="s">
        <v>38</v>
      </c>
      <c r="F54" s="20" t="s">
        <v>96</v>
      </c>
      <c r="G54" s="20" t="s">
        <v>95</v>
      </c>
      <c r="H54" s="21">
        <v>318415000</v>
      </c>
      <c r="I54" s="21">
        <v>318415000</v>
      </c>
      <c r="J54" s="22" t="s">
        <v>104</v>
      </c>
      <c r="K54" s="22" t="s">
        <v>108</v>
      </c>
      <c r="L54" s="24" t="s">
        <v>120</v>
      </c>
    </row>
    <row r="55" spans="2:12" ht="45">
      <c r="B55" s="23">
        <v>82101802</v>
      </c>
      <c r="C55" s="20" t="s">
        <v>62</v>
      </c>
      <c r="D55" s="28" t="s">
        <v>74</v>
      </c>
      <c r="E55" s="20" t="s">
        <v>97</v>
      </c>
      <c r="F55" s="20" t="s">
        <v>96</v>
      </c>
      <c r="G55" s="20" t="s">
        <v>95</v>
      </c>
      <c r="H55" s="21">
        <v>322000000</v>
      </c>
      <c r="I55" s="21">
        <v>322000000</v>
      </c>
      <c r="J55" s="22" t="s">
        <v>104</v>
      </c>
      <c r="K55" s="22" t="s">
        <v>108</v>
      </c>
      <c r="L55" s="24" t="s">
        <v>120</v>
      </c>
    </row>
    <row r="56" spans="2:12" ht="45">
      <c r="B56" s="23">
        <v>81112501</v>
      </c>
      <c r="C56" s="20" t="s">
        <v>73</v>
      </c>
      <c r="D56" s="28" t="s">
        <v>141</v>
      </c>
      <c r="E56" s="20" t="s">
        <v>38</v>
      </c>
      <c r="F56" s="20" t="s">
        <v>96</v>
      </c>
      <c r="G56" s="20" t="s">
        <v>95</v>
      </c>
      <c r="H56" s="21">
        <v>4000000</v>
      </c>
      <c r="I56" s="21">
        <v>4000000</v>
      </c>
      <c r="J56" s="22" t="s">
        <v>104</v>
      </c>
      <c r="K56" s="22" t="s">
        <v>108</v>
      </c>
      <c r="L56" s="24" t="s">
        <v>120</v>
      </c>
    </row>
    <row r="57" spans="2:12" ht="120">
      <c r="B57" s="23">
        <v>85101502</v>
      </c>
      <c r="C57" s="20" t="s">
        <v>121</v>
      </c>
      <c r="D57" s="28" t="s">
        <v>122</v>
      </c>
      <c r="E57" s="20" t="s">
        <v>123</v>
      </c>
      <c r="F57" s="20" t="s">
        <v>124</v>
      </c>
      <c r="G57" s="20" t="s">
        <v>105</v>
      </c>
      <c r="H57" s="21">
        <f>(I57*6%)+I57</f>
        <v>104073371.56</v>
      </c>
      <c r="I57" s="21">
        <v>98182426</v>
      </c>
      <c r="J57" s="22" t="s">
        <v>102</v>
      </c>
      <c r="K57" s="22" t="s">
        <v>102</v>
      </c>
      <c r="L57" s="24" t="s">
        <v>125</v>
      </c>
    </row>
    <row r="58" spans="2:12" ht="200.25" customHeight="1">
      <c r="B58" s="23">
        <v>85101502</v>
      </c>
      <c r="C58" s="20" t="s">
        <v>126</v>
      </c>
      <c r="D58" s="28" t="s">
        <v>84</v>
      </c>
      <c r="E58" s="20" t="s">
        <v>127</v>
      </c>
      <c r="F58" s="20" t="s">
        <v>124</v>
      </c>
      <c r="G58" s="20" t="s">
        <v>105</v>
      </c>
      <c r="H58" s="21">
        <f aca="true" t="shared" si="1" ref="H58:H121">(I58*6%)+I58</f>
        <v>1696000000</v>
      </c>
      <c r="I58" s="21">
        <v>1600000000</v>
      </c>
      <c r="J58" s="22" t="s">
        <v>102</v>
      </c>
      <c r="K58" s="22" t="s">
        <v>102</v>
      </c>
      <c r="L58" s="24" t="s">
        <v>125</v>
      </c>
    </row>
    <row r="59" spans="2:12" ht="180">
      <c r="B59" s="23">
        <v>85101502</v>
      </c>
      <c r="C59" s="20" t="s">
        <v>128</v>
      </c>
      <c r="D59" s="28" t="s">
        <v>84</v>
      </c>
      <c r="E59" s="20" t="s">
        <v>127</v>
      </c>
      <c r="F59" s="20" t="s">
        <v>124</v>
      </c>
      <c r="G59" s="20" t="s">
        <v>105</v>
      </c>
      <c r="H59" s="21">
        <f t="shared" si="1"/>
        <v>1113000000</v>
      </c>
      <c r="I59" s="21">
        <v>1050000000</v>
      </c>
      <c r="J59" s="22" t="s">
        <v>102</v>
      </c>
      <c r="K59" s="22" t="s">
        <v>102</v>
      </c>
      <c r="L59" s="24" t="s">
        <v>125</v>
      </c>
    </row>
    <row r="60" spans="2:12" ht="135">
      <c r="B60" s="23">
        <v>85101502</v>
      </c>
      <c r="C60" s="20" t="s">
        <v>129</v>
      </c>
      <c r="D60" s="28" t="s">
        <v>130</v>
      </c>
      <c r="E60" s="20" t="s">
        <v>127</v>
      </c>
      <c r="F60" s="20" t="s">
        <v>124</v>
      </c>
      <c r="G60" s="20" t="s">
        <v>105</v>
      </c>
      <c r="H60" s="21">
        <f t="shared" si="1"/>
        <v>5088000000</v>
      </c>
      <c r="I60" s="21">
        <v>4800000000</v>
      </c>
      <c r="J60" s="22" t="s">
        <v>102</v>
      </c>
      <c r="K60" s="22" t="s">
        <v>102</v>
      </c>
      <c r="L60" s="24" t="s">
        <v>125</v>
      </c>
    </row>
    <row r="61" spans="2:12" ht="120">
      <c r="B61" s="23">
        <v>85101502</v>
      </c>
      <c r="C61" s="20" t="s">
        <v>131</v>
      </c>
      <c r="D61" s="28" t="s">
        <v>76</v>
      </c>
      <c r="E61" s="20" t="s">
        <v>127</v>
      </c>
      <c r="F61" s="20" t="s">
        <v>124</v>
      </c>
      <c r="G61" s="20" t="s">
        <v>105</v>
      </c>
      <c r="H61" s="21">
        <f t="shared" si="1"/>
        <v>2597000000</v>
      </c>
      <c r="I61" s="21">
        <v>2450000000</v>
      </c>
      <c r="J61" s="22" t="s">
        <v>102</v>
      </c>
      <c r="K61" s="22" t="s">
        <v>102</v>
      </c>
      <c r="L61" s="24" t="s">
        <v>125</v>
      </c>
    </row>
    <row r="62" spans="2:12" ht="192" customHeight="1">
      <c r="B62" s="23">
        <v>85101502</v>
      </c>
      <c r="C62" s="20" t="s">
        <v>132</v>
      </c>
      <c r="D62" s="28" t="s">
        <v>76</v>
      </c>
      <c r="E62" s="20" t="s">
        <v>127</v>
      </c>
      <c r="F62" s="20" t="s">
        <v>124</v>
      </c>
      <c r="G62" s="20" t="s">
        <v>105</v>
      </c>
      <c r="H62" s="21">
        <f t="shared" si="1"/>
        <v>1484000000</v>
      </c>
      <c r="I62" s="21">
        <v>1400000000</v>
      </c>
      <c r="J62" s="22" t="s">
        <v>102</v>
      </c>
      <c r="K62" s="22" t="s">
        <v>102</v>
      </c>
      <c r="L62" s="24" t="s">
        <v>125</v>
      </c>
    </row>
    <row r="63" spans="2:12" ht="150">
      <c r="B63" s="23">
        <v>85101502</v>
      </c>
      <c r="C63" s="20" t="s">
        <v>133</v>
      </c>
      <c r="D63" s="28" t="s">
        <v>84</v>
      </c>
      <c r="E63" s="20" t="s">
        <v>134</v>
      </c>
      <c r="F63" s="20" t="s">
        <v>124</v>
      </c>
      <c r="G63" s="20" t="s">
        <v>105</v>
      </c>
      <c r="H63" s="21">
        <f t="shared" si="1"/>
        <v>63600000</v>
      </c>
      <c r="I63" s="21">
        <v>60000000</v>
      </c>
      <c r="J63" s="22" t="s">
        <v>102</v>
      </c>
      <c r="K63" s="22" t="s">
        <v>102</v>
      </c>
      <c r="L63" s="24" t="s">
        <v>125</v>
      </c>
    </row>
    <row r="64" spans="2:12" ht="255">
      <c r="B64" s="23">
        <v>85121900</v>
      </c>
      <c r="C64" s="20" t="s">
        <v>135</v>
      </c>
      <c r="D64" s="28" t="s">
        <v>84</v>
      </c>
      <c r="E64" s="20" t="s">
        <v>134</v>
      </c>
      <c r="F64" s="20" t="s">
        <v>124</v>
      </c>
      <c r="G64" s="20" t="s">
        <v>105</v>
      </c>
      <c r="H64" s="21">
        <f t="shared" si="1"/>
        <v>43375200000</v>
      </c>
      <c r="I64" s="21">
        <v>40920000000</v>
      </c>
      <c r="J64" s="22" t="s">
        <v>102</v>
      </c>
      <c r="K64" s="22" t="s">
        <v>102</v>
      </c>
      <c r="L64" s="24" t="s">
        <v>125</v>
      </c>
    </row>
    <row r="65" spans="2:12" ht="150">
      <c r="B65" s="23">
        <v>85101502</v>
      </c>
      <c r="C65" s="20" t="s">
        <v>136</v>
      </c>
      <c r="D65" s="28" t="s">
        <v>86</v>
      </c>
      <c r="E65" s="20" t="s">
        <v>127</v>
      </c>
      <c r="F65" s="20" t="s">
        <v>124</v>
      </c>
      <c r="G65" s="20" t="s">
        <v>105</v>
      </c>
      <c r="H65" s="21">
        <f t="shared" si="1"/>
        <v>5830000000</v>
      </c>
      <c r="I65" s="21">
        <v>5500000000</v>
      </c>
      <c r="J65" s="22" t="s">
        <v>102</v>
      </c>
      <c r="K65" s="22" t="s">
        <v>102</v>
      </c>
      <c r="L65" s="24" t="s">
        <v>125</v>
      </c>
    </row>
    <row r="66" spans="2:12" ht="135">
      <c r="B66" s="23">
        <v>85101706</v>
      </c>
      <c r="C66" s="20" t="s">
        <v>137</v>
      </c>
      <c r="D66" s="28" t="s">
        <v>84</v>
      </c>
      <c r="E66" s="20" t="s">
        <v>138</v>
      </c>
      <c r="F66" s="20" t="s">
        <v>96</v>
      </c>
      <c r="G66" s="20" t="s">
        <v>105</v>
      </c>
      <c r="H66" s="21">
        <f t="shared" si="1"/>
        <v>150832000516.6</v>
      </c>
      <c r="I66" s="21">
        <v>142294340110</v>
      </c>
      <c r="J66" s="22" t="s">
        <v>102</v>
      </c>
      <c r="K66" s="22" t="s">
        <v>102</v>
      </c>
      <c r="L66" s="24" t="s">
        <v>125</v>
      </c>
    </row>
    <row r="67" spans="2:12" ht="150">
      <c r="B67" s="23">
        <v>85101706</v>
      </c>
      <c r="C67" s="20" t="s">
        <v>139</v>
      </c>
      <c r="D67" s="28" t="s">
        <v>84</v>
      </c>
      <c r="E67" s="20" t="s">
        <v>138</v>
      </c>
      <c r="F67" s="20" t="s">
        <v>96</v>
      </c>
      <c r="G67" s="20" t="s">
        <v>105</v>
      </c>
      <c r="H67" s="21">
        <f t="shared" si="1"/>
        <v>42076934706.26</v>
      </c>
      <c r="I67" s="21">
        <v>39695221421</v>
      </c>
      <c r="J67" s="22" t="s">
        <v>102</v>
      </c>
      <c r="K67" s="22" t="s">
        <v>102</v>
      </c>
      <c r="L67" s="24" t="s">
        <v>125</v>
      </c>
    </row>
    <row r="68" spans="2:12" ht="180">
      <c r="B68" s="23">
        <v>85101706</v>
      </c>
      <c r="C68" s="20" t="s">
        <v>140</v>
      </c>
      <c r="D68" s="28" t="s">
        <v>84</v>
      </c>
      <c r="E68" s="20" t="s">
        <v>134</v>
      </c>
      <c r="F68" s="20" t="s">
        <v>96</v>
      </c>
      <c r="G68" s="20" t="s">
        <v>105</v>
      </c>
      <c r="H68" s="21">
        <f t="shared" si="1"/>
        <v>2310784657.56</v>
      </c>
      <c r="I68" s="21">
        <v>2179985526</v>
      </c>
      <c r="J68" s="22" t="s">
        <v>102</v>
      </c>
      <c r="K68" s="22" t="s">
        <v>102</v>
      </c>
      <c r="L68" s="24" t="s">
        <v>125</v>
      </c>
    </row>
    <row r="69" spans="2:12" ht="180">
      <c r="B69" s="23">
        <v>85101706</v>
      </c>
      <c r="C69" s="20" t="s">
        <v>140</v>
      </c>
      <c r="D69" s="28" t="s">
        <v>84</v>
      </c>
      <c r="E69" s="20" t="s">
        <v>138</v>
      </c>
      <c r="F69" s="20" t="s">
        <v>96</v>
      </c>
      <c r="G69" s="20" t="s">
        <v>105</v>
      </c>
      <c r="H69" s="21">
        <f t="shared" si="1"/>
        <v>1367044196.16</v>
      </c>
      <c r="I69" s="21">
        <v>1289664336</v>
      </c>
      <c r="J69" s="22" t="s">
        <v>102</v>
      </c>
      <c r="K69" s="22" t="s">
        <v>102</v>
      </c>
      <c r="L69" s="24" t="s">
        <v>125</v>
      </c>
    </row>
    <row r="70" spans="2:12" ht="180">
      <c r="B70" s="23">
        <v>85101706</v>
      </c>
      <c r="C70" s="20" t="s">
        <v>140</v>
      </c>
      <c r="D70" s="28" t="s">
        <v>84</v>
      </c>
      <c r="E70" s="20" t="s">
        <v>138</v>
      </c>
      <c r="F70" s="20" t="s">
        <v>96</v>
      </c>
      <c r="G70" s="20" t="s">
        <v>105</v>
      </c>
      <c r="H70" s="21">
        <f t="shared" si="1"/>
        <v>3382618205</v>
      </c>
      <c r="I70" s="21">
        <v>3191149250</v>
      </c>
      <c r="J70" s="22" t="s">
        <v>102</v>
      </c>
      <c r="K70" s="22" t="s">
        <v>102</v>
      </c>
      <c r="L70" s="24" t="s">
        <v>125</v>
      </c>
    </row>
    <row r="71" spans="2:12" ht="180">
      <c r="B71" s="23">
        <v>85101706</v>
      </c>
      <c r="C71" s="20" t="s">
        <v>140</v>
      </c>
      <c r="D71" s="28" t="s">
        <v>84</v>
      </c>
      <c r="E71" s="20" t="s">
        <v>138</v>
      </c>
      <c r="F71" s="20" t="s">
        <v>96</v>
      </c>
      <c r="G71" s="20" t="s">
        <v>105</v>
      </c>
      <c r="H71" s="21">
        <f t="shared" si="1"/>
        <v>4533849129.6</v>
      </c>
      <c r="I71" s="21">
        <v>4277216160</v>
      </c>
      <c r="J71" s="22" t="s">
        <v>102</v>
      </c>
      <c r="K71" s="22" t="s">
        <v>102</v>
      </c>
      <c r="L71" s="24" t="s">
        <v>125</v>
      </c>
    </row>
    <row r="72" spans="2:12" ht="180">
      <c r="B72" s="23">
        <v>85101706</v>
      </c>
      <c r="C72" s="20" t="s">
        <v>140</v>
      </c>
      <c r="D72" s="28" t="s">
        <v>84</v>
      </c>
      <c r="E72" s="20" t="s">
        <v>138</v>
      </c>
      <c r="F72" s="20" t="s">
        <v>96</v>
      </c>
      <c r="G72" s="20" t="s">
        <v>105</v>
      </c>
      <c r="H72" s="21">
        <f t="shared" si="1"/>
        <v>5439633444.9</v>
      </c>
      <c r="I72" s="21">
        <v>5131729665</v>
      </c>
      <c r="J72" s="22" t="s">
        <v>102</v>
      </c>
      <c r="K72" s="22" t="s">
        <v>102</v>
      </c>
      <c r="L72" s="24" t="s">
        <v>125</v>
      </c>
    </row>
    <row r="73" spans="2:12" ht="210">
      <c r="B73" s="23">
        <v>85101706</v>
      </c>
      <c r="C73" s="20" t="s">
        <v>142</v>
      </c>
      <c r="D73" s="28" t="s">
        <v>84</v>
      </c>
      <c r="E73" s="20" t="s">
        <v>143</v>
      </c>
      <c r="F73" s="20" t="s">
        <v>124</v>
      </c>
      <c r="G73" s="20" t="s">
        <v>105</v>
      </c>
      <c r="H73" s="21">
        <f t="shared" si="1"/>
        <v>5425326433.04</v>
      </c>
      <c r="I73" s="21">
        <v>5118232484</v>
      </c>
      <c r="J73" s="22" t="s">
        <v>102</v>
      </c>
      <c r="K73" s="22" t="s">
        <v>102</v>
      </c>
      <c r="L73" s="24" t="s">
        <v>125</v>
      </c>
    </row>
    <row r="74" spans="2:12" ht="180">
      <c r="B74" s="23">
        <v>85101502</v>
      </c>
      <c r="C74" s="20" t="s">
        <v>140</v>
      </c>
      <c r="D74" s="28" t="s">
        <v>84</v>
      </c>
      <c r="E74" s="20" t="s">
        <v>134</v>
      </c>
      <c r="F74" s="20" t="s">
        <v>96</v>
      </c>
      <c r="G74" s="20" t="s">
        <v>105</v>
      </c>
      <c r="H74" s="21">
        <f t="shared" si="1"/>
        <v>524437039.44</v>
      </c>
      <c r="I74" s="21">
        <v>494751924</v>
      </c>
      <c r="J74" s="22" t="s">
        <v>102</v>
      </c>
      <c r="K74" s="22" t="s">
        <v>102</v>
      </c>
      <c r="L74" s="24" t="s">
        <v>125</v>
      </c>
    </row>
    <row r="75" spans="2:12" ht="180">
      <c r="B75" s="23">
        <v>85101706</v>
      </c>
      <c r="C75" s="20" t="s">
        <v>140</v>
      </c>
      <c r="D75" s="28" t="s">
        <v>84</v>
      </c>
      <c r="E75" s="20" t="s">
        <v>138</v>
      </c>
      <c r="F75" s="20" t="s">
        <v>96</v>
      </c>
      <c r="G75" s="20" t="s">
        <v>105</v>
      </c>
      <c r="H75" s="21">
        <f t="shared" si="1"/>
        <v>3116564839.54</v>
      </c>
      <c r="I75" s="21">
        <v>2940155509</v>
      </c>
      <c r="J75" s="22" t="s">
        <v>102</v>
      </c>
      <c r="K75" s="22" t="s">
        <v>102</v>
      </c>
      <c r="L75" s="24" t="s">
        <v>125</v>
      </c>
    </row>
    <row r="76" spans="2:12" ht="180">
      <c r="B76" s="23">
        <v>85101706</v>
      </c>
      <c r="C76" s="20" t="s">
        <v>140</v>
      </c>
      <c r="D76" s="28" t="s">
        <v>84</v>
      </c>
      <c r="E76" s="20" t="s">
        <v>134</v>
      </c>
      <c r="F76" s="20" t="s">
        <v>96</v>
      </c>
      <c r="G76" s="20" t="s">
        <v>105</v>
      </c>
      <c r="H76" s="21">
        <f t="shared" si="1"/>
        <v>133865947.8</v>
      </c>
      <c r="I76" s="21">
        <v>126288630</v>
      </c>
      <c r="J76" s="22" t="s">
        <v>102</v>
      </c>
      <c r="K76" s="22" t="s">
        <v>102</v>
      </c>
      <c r="L76" s="24" t="s">
        <v>125</v>
      </c>
    </row>
    <row r="77" spans="2:12" ht="180">
      <c r="B77" s="23">
        <v>85101706</v>
      </c>
      <c r="C77" s="20" t="s">
        <v>140</v>
      </c>
      <c r="D77" s="28" t="s">
        <v>84</v>
      </c>
      <c r="E77" s="20" t="s">
        <v>138</v>
      </c>
      <c r="F77" s="20" t="s">
        <v>124</v>
      </c>
      <c r="G77" s="20" t="s">
        <v>105</v>
      </c>
      <c r="H77" s="21">
        <f t="shared" si="1"/>
        <v>2581845228.76</v>
      </c>
      <c r="I77" s="21">
        <v>2435703046</v>
      </c>
      <c r="J77" s="22" t="s">
        <v>102</v>
      </c>
      <c r="K77" s="22" t="s">
        <v>102</v>
      </c>
      <c r="L77" s="24" t="s">
        <v>125</v>
      </c>
    </row>
    <row r="78" spans="2:12" ht="180">
      <c r="B78" s="23">
        <v>85101502</v>
      </c>
      <c r="C78" s="20" t="s">
        <v>140</v>
      </c>
      <c r="D78" s="28" t="s">
        <v>84</v>
      </c>
      <c r="E78" s="20" t="s">
        <v>138</v>
      </c>
      <c r="F78" s="20" t="s">
        <v>96</v>
      </c>
      <c r="G78" s="20" t="s">
        <v>105</v>
      </c>
      <c r="H78" s="21">
        <f t="shared" si="1"/>
        <v>2063900023.64</v>
      </c>
      <c r="I78" s="21">
        <v>1947075494</v>
      </c>
      <c r="J78" s="22" t="s">
        <v>102</v>
      </c>
      <c r="K78" s="22" t="s">
        <v>102</v>
      </c>
      <c r="L78" s="24" t="s">
        <v>125</v>
      </c>
    </row>
    <row r="79" spans="2:12" ht="180">
      <c r="B79" s="23">
        <v>85101706</v>
      </c>
      <c r="C79" s="20" t="s">
        <v>140</v>
      </c>
      <c r="D79" s="28" t="s">
        <v>84</v>
      </c>
      <c r="E79" s="20" t="s">
        <v>134</v>
      </c>
      <c r="F79" s="20" t="s">
        <v>96</v>
      </c>
      <c r="G79" s="20" t="s">
        <v>105</v>
      </c>
      <c r="H79" s="21">
        <f t="shared" si="1"/>
        <v>327365093.64</v>
      </c>
      <c r="I79" s="21">
        <v>308834994</v>
      </c>
      <c r="J79" s="22" t="s">
        <v>102</v>
      </c>
      <c r="K79" s="22" t="s">
        <v>102</v>
      </c>
      <c r="L79" s="24" t="s">
        <v>125</v>
      </c>
    </row>
    <row r="80" spans="2:12" ht="180">
      <c r="B80" s="23">
        <v>85101706</v>
      </c>
      <c r="C80" s="20" t="s">
        <v>140</v>
      </c>
      <c r="D80" s="28" t="s">
        <v>84</v>
      </c>
      <c r="E80" s="20" t="s">
        <v>134</v>
      </c>
      <c r="F80" s="20" t="s">
        <v>96</v>
      </c>
      <c r="G80" s="20" t="s">
        <v>105</v>
      </c>
      <c r="H80" s="21">
        <f t="shared" si="1"/>
        <v>693552333.24</v>
      </c>
      <c r="I80" s="21">
        <v>654294654</v>
      </c>
      <c r="J80" s="22" t="s">
        <v>102</v>
      </c>
      <c r="K80" s="22" t="s">
        <v>102</v>
      </c>
      <c r="L80" s="24" t="s">
        <v>125</v>
      </c>
    </row>
    <row r="81" spans="2:12" ht="180">
      <c r="B81" s="23">
        <v>85101706</v>
      </c>
      <c r="C81" s="20" t="s">
        <v>140</v>
      </c>
      <c r="D81" s="28" t="s">
        <v>84</v>
      </c>
      <c r="E81" s="20" t="s">
        <v>138</v>
      </c>
      <c r="F81" s="20" t="s">
        <v>96</v>
      </c>
      <c r="G81" s="20" t="s">
        <v>105</v>
      </c>
      <c r="H81" s="21">
        <f t="shared" si="1"/>
        <v>1766166631.1</v>
      </c>
      <c r="I81" s="21">
        <v>1666194935</v>
      </c>
      <c r="J81" s="22" t="s">
        <v>102</v>
      </c>
      <c r="K81" s="22" t="s">
        <v>102</v>
      </c>
      <c r="L81" s="24" t="s">
        <v>125</v>
      </c>
    </row>
    <row r="82" spans="2:12" ht="180">
      <c r="B82" s="23">
        <v>85101706</v>
      </c>
      <c r="C82" s="20" t="s">
        <v>140</v>
      </c>
      <c r="D82" s="28" t="s">
        <v>84</v>
      </c>
      <c r="E82" s="20" t="s">
        <v>138</v>
      </c>
      <c r="F82" s="20" t="s">
        <v>96</v>
      </c>
      <c r="G82" s="20" t="s">
        <v>105</v>
      </c>
      <c r="H82" s="21">
        <f t="shared" si="1"/>
        <v>2513246230.6</v>
      </c>
      <c r="I82" s="21">
        <v>2370987010</v>
      </c>
      <c r="J82" s="22" t="s">
        <v>102</v>
      </c>
      <c r="K82" s="22" t="s">
        <v>102</v>
      </c>
      <c r="L82" s="24" t="s">
        <v>125</v>
      </c>
    </row>
    <row r="83" spans="2:12" ht="180">
      <c r="B83" s="23">
        <v>85101706</v>
      </c>
      <c r="C83" s="20" t="s">
        <v>140</v>
      </c>
      <c r="D83" s="28" t="s">
        <v>84</v>
      </c>
      <c r="E83" s="20" t="s">
        <v>138</v>
      </c>
      <c r="F83" s="20" t="s">
        <v>96</v>
      </c>
      <c r="G83" s="20" t="s">
        <v>105</v>
      </c>
      <c r="H83" s="21">
        <f t="shared" si="1"/>
        <v>1339861292.22</v>
      </c>
      <c r="I83" s="21">
        <v>1264020087</v>
      </c>
      <c r="J83" s="22" t="s">
        <v>102</v>
      </c>
      <c r="K83" s="22" t="s">
        <v>102</v>
      </c>
      <c r="L83" s="24" t="s">
        <v>125</v>
      </c>
    </row>
    <row r="84" spans="2:12" ht="180">
      <c r="B84" s="23">
        <v>85101706</v>
      </c>
      <c r="C84" s="20" t="s">
        <v>140</v>
      </c>
      <c r="D84" s="28" t="s">
        <v>84</v>
      </c>
      <c r="E84" s="20" t="s">
        <v>138</v>
      </c>
      <c r="F84" s="20" t="s">
        <v>96</v>
      </c>
      <c r="G84" s="20" t="s">
        <v>105</v>
      </c>
      <c r="H84" s="21">
        <f t="shared" si="1"/>
        <v>1087497465.3</v>
      </c>
      <c r="I84" s="21">
        <v>1025941005</v>
      </c>
      <c r="J84" s="22" t="s">
        <v>102</v>
      </c>
      <c r="K84" s="22" t="s">
        <v>102</v>
      </c>
      <c r="L84" s="24" t="s">
        <v>125</v>
      </c>
    </row>
    <row r="85" spans="2:12" ht="180">
      <c r="B85" s="23">
        <v>85101706</v>
      </c>
      <c r="C85" s="20" t="s">
        <v>140</v>
      </c>
      <c r="D85" s="28" t="s">
        <v>84</v>
      </c>
      <c r="E85" s="20" t="s">
        <v>138</v>
      </c>
      <c r="F85" s="20" t="s">
        <v>96</v>
      </c>
      <c r="G85" s="20" t="s">
        <v>105</v>
      </c>
      <c r="H85" s="21">
        <f t="shared" si="1"/>
        <v>595510153.92</v>
      </c>
      <c r="I85" s="21">
        <v>561802032</v>
      </c>
      <c r="J85" s="22" t="s">
        <v>102</v>
      </c>
      <c r="K85" s="22" t="s">
        <v>102</v>
      </c>
      <c r="L85" s="24" t="s">
        <v>125</v>
      </c>
    </row>
    <row r="86" spans="2:12" ht="180">
      <c r="B86" s="23">
        <v>85101706</v>
      </c>
      <c r="C86" s="20" t="s">
        <v>140</v>
      </c>
      <c r="D86" s="28" t="s">
        <v>84</v>
      </c>
      <c r="E86" s="20" t="s">
        <v>134</v>
      </c>
      <c r="F86" s="20" t="s">
        <v>96</v>
      </c>
      <c r="G86" s="20" t="s">
        <v>105</v>
      </c>
      <c r="H86" s="21">
        <f t="shared" si="1"/>
        <v>202327048.44</v>
      </c>
      <c r="I86" s="21">
        <v>190874574</v>
      </c>
      <c r="J86" s="22" t="s">
        <v>102</v>
      </c>
      <c r="K86" s="22" t="s">
        <v>102</v>
      </c>
      <c r="L86" s="24" t="s">
        <v>125</v>
      </c>
    </row>
    <row r="87" spans="2:12" ht="180">
      <c r="B87" s="23">
        <v>85101706</v>
      </c>
      <c r="C87" s="20" t="s">
        <v>140</v>
      </c>
      <c r="D87" s="28" t="s">
        <v>84</v>
      </c>
      <c r="E87" s="20" t="s">
        <v>138</v>
      </c>
      <c r="F87" s="20" t="s">
        <v>96</v>
      </c>
      <c r="G87" s="20" t="s">
        <v>105</v>
      </c>
      <c r="H87" s="21">
        <f t="shared" si="1"/>
        <v>1069162448.14</v>
      </c>
      <c r="I87" s="21">
        <v>1008643819</v>
      </c>
      <c r="J87" s="22" t="s">
        <v>102</v>
      </c>
      <c r="K87" s="22" t="s">
        <v>102</v>
      </c>
      <c r="L87" s="24" t="s">
        <v>125</v>
      </c>
    </row>
    <row r="88" spans="2:12" ht="180">
      <c r="B88" s="23">
        <v>85101706</v>
      </c>
      <c r="C88" s="20" t="s">
        <v>140</v>
      </c>
      <c r="D88" s="28" t="s">
        <v>84</v>
      </c>
      <c r="E88" s="20" t="s">
        <v>138</v>
      </c>
      <c r="F88" s="20" t="s">
        <v>96</v>
      </c>
      <c r="G88" s="20" t="s">
        <v>105</v>
      </c>
      <c r="H88" s="21">
        <f t="shared" si="1"/>
        <v>821419326.58</v>
      </c>
      <c r="I88" s="21">
        <v>774923893</v>
      </c>
      <c r="J88" s="22" t="s">
        <v>102</v>
      </c>
      <c r="K88" s="22" t="s">
        <v>102</v>
      </c>
      <c r="L88" s="24" t="s">
        <v>125</v>
      </c>
    </row>
    <row r="89" spans="2:12" ht="180">
      <c r="B89" s="23">
        <v>85101706</v>
      </c>
      <c r="C89" s="20" t="s">
        <v>140</v>
      </c>
      <c r="D89" s="28" t="s">
        <v>84</v>
      </c>
      <c r="E89" s="20" t="s">
        <v>134</v>
      </c>
      <c r="F89" s="20" t="s">
        <v>96</v>
      </c>
      <c r="G89" s="20" t="s">
        <v>105</v>
      </c>
      <c r="H89" s="21">
        <f t="shared" si="1"/>
        <v>328831340.76</v>
      </c>
      <c r="I89" s="21">
        <v>310218246</v>
      </c>
      <c r="J89" s="22" t="s">
        <v>102</v>
      </c>
      <c r="K89" s="22" t="s">
        <v>102</v>
      </c>
      <c r="L89" s="24" t="s">
        <v>125</v>
      </c>
    </row>
    <row r="90" spans="2:12" ht="180">
      <c r="B90" s="23">
        <v>85101706</v>
      </c>
      <c r="C90" s="20" t="s">
        <v>140</v>
      </c>
      <c r="D90" s="28" t="s">
        <v>84</v>
      </c>
      <c r="E90" s="20" t="s">
        <v>138</v>
      </c>
      <c r="F90" s="20" t="s">
        <v>96</v>
      </c>
      <c r="G90" s="20" t="s">
        <v>105</v>
      </c>
      <c r="H90" s="21">
        <f t="shared" si="1"/>
        <v>1577680139.4</v>
      </c>
      <c r="I90" s="21">
        <v>1488377490</v>
      </c>
      <c r="J90" s="22" t="s">
        <v>102</v>
      </c>
      <c r="K90" s="22" t="s">
        <v>102</v>
      </c>
      <c r="L90" s="24" t="s">
        <v>125</v>
      </c>
    </row>
    <row r="91" spans="2:12" ht="180">
      <c r="B91" s="23">
        <v>85101706</v>
      </c>
      <c r="C91" s="20" t="s">
        <v>140</v>
      </c>
      <c r="D91" s="28" t="s">
        <v>84</v>
      </c>
      <c r="E91" s="20" t="s">
        <v>138</v>
      </c>
      <c r="F91" s="20" t="s">
        <v>124</v>
      </c>
      <c r="G91" s="20" t="s">
        <v>105</v>
      </c>
      <c r="H91" s="21">
        <f t="shared" si="1"/>
        <v>662905400.18</v>
      </c>
      <c r="I91" s="21">
        <v>625382453</v>
      </c>
      <c r="J91" s="22" t="s">
        <v>102</v>
      </c>
      <c r="K91" s="22" t="s">
        <v>102</v>
      </c>
      <c r="L91" s="24" t="s">
        <v>125</v>
      </c>
    </row>
    <row r="92" spans="2:12" ht="180">
      <c r="B92" s="23">
        <v>85101706</v>
      </c>
      <c r="C92" s="20" t="s">
        <v>140</v>
      </c>
      <c r="D92" s="28" t="s">
        <v>84</v>
      </c>
      <c r="E92" s="20" t="s">
        <v>138</v>
      </c>
      <c r="F92" s="20" t="s">
        <v>144</v>
      </c>
      <c r="G92" s="20" t="s">
        <v>105</v>
      </c>
      <c r="H92" s="21">
        <f t="shared" si="1"/>
        <v>1743320143.7</v>
      </c>
      <c r="I92" s="21">
        <v>1644641645</v>
      </c>
      <c r="J92" s="22" t="s">
        <v>102</v>
      </c>
      <c r="K92" s="22" t="s">
        <v>102</v>
      </c>
      <c r="L92" s="24" t="s">
        <v>125</v>
      </c>
    </row>
    <row r="93" spans="2:12" ht="180">
      <c r="B93" s="23">
        <v>85101706</v>
      </c>
      <c r="C93" s="20" t="s">
        <v>140</v>
      </c>
      <c r="D93" s="28" t="s">
        <v>84</v>
      </c>
      <c r="E93" s="20" t="s">
        <v>138</v>
      </c>
      <c r="F93" s="20" t="s">
        <v>144</v>
      </c>
      <c r="G93" s="20" t="s">
        <v>105</v>
      </c>
      <c r="H93" s="21">
        <f t="shared" si="1"/>
        <v>1448847864.48</v>
      </c>
      <c r="I93" s="21">
        <v>1366837608</v>
      </c>
      <c r="J93" s="22" t="s">
        <v>102</v>
      </c>
      <c r="K93" s="22" t="s">
        <v>102</v>
      </c>
      <c r="L93" s="24" t="s">
        <v>125</v>
      </c>
    </row>
    <row r="94" spans="2:12" ht="180">
      <c r="B94" s="23">
        <v>85101706</v>
      </c>
      <c r="C94" s="20" t="s">
        <v>140</v>
      </c>
      <c r="D94" s="28" t="s">
        <v>84</v>
      </c>
      <c r="E94" s="20" t="s">
        <v>138</v>
      </c>
      <c r="F94" s="20" t="s">
        <v>144</v>
      </c>
      <c r="G94" s="20" t="s">
        <v>105</v>
      </c>
      <c r="H94" s="21">
        <f t="shared" si="1"/>
        <v>662722521.56</v>
      </c>
      <c r="I94" s="21">
        <v>625209926</v>
      </c>
      <c r="J94" s="22" t="s">
        <v>102</v>
      </c>
      <c r="K94" s="22" t="s">
        <v>102</v>
      </c>
      <c r="L94" s="24" t="s">
        <v>125</v>
      </c>
    </row>
    <row r="95" spans="2:12" ht="180">
      <c r="B95" s="23">
        <v>85101706</v>
      </c>
      <c r="C95" s="20" t="s">
        <v>140</v>
      </c>
      <c r="D95" s="28" t="s">
        <v>84</v>
      </c>
      <c r="E95" s="20" t="s">
        <v>138</v>
      </c>
      <c r="F95" s="20" t="s">
        <v>144</v>
      </c>
      <c r="G95" s="20" t="s">
        <v>105</v>
      </c>
      <c r="H95" s="21">
        <f t="shared" si="1"/>
        <v>752669630.34</v>
      </c>
      <c r="I95" s="21">
        <v>710065689</v>
      </c>
      <c r="J95" s="22" t="s">
        <v>102</v>
      </c>
      <c r="K95" s="22" t="s">
        <v>102</v>
      </c>
      <c r="L95" s="24" t="s">
        <v>125</v>
      </c>
    </row>
    <row r="96" spans="2:12" ht="180">
      <c r="B96" s="23">
        <v>85101706</v>
      </c>
      <c r="C96" s="20" t="s">
        <v>140</v>
      </c>
      <c r="D96" s="28" t="s">
        <v>84</v>
      </c>
      <c r="E96" s="20" t="s">
        <v>138</v>
      </c>
      <c r="F96" s="20" t="s">
        <v>144</v>
      </c>
      <c r="G96" s="20" t="s">
        <v>105</v>
      </c>
      <c r="H96" s="21">
        <f t="shared" si="1"/>
        <v>2544932029.38</v>
      </c>
      <c r="I96" s="21">
        <v>2400879273</v>
      </c>
      <c r="J96" s="22" t="s">
        <v>102</v>
      </c>
      <c r="K96" s="22" t="s">
        <v>102</v>
      </c>
      <c r="L96" s="24" t="s">
        <v>125</v>
      </c>
    </row>
    <row r="97" spans="2:12" ht="180">
      <c r="B97" s="23">
        <v>85101706</v>
      </c>
      <c r="C97" s="20" t="s">
        <v>140</v>
      </c>
      <c r="D97" s="28" t="s">
        <v>84</v>
      </c>
      <c r="E97" s="20" t="s">
        <v>138</v>
      </c>
      <c r="F97" s="20" t="s">
        <v>144</v>
      </c>
      <c r="G97" s="20" t="s">
        <v>105</v>
      </c>
      <c r="H97" s="21">
        <f t="shared" si="1"/>
        <v>972201079.8</v>
      </c>
      <c r="I97" s="21">
        <v>917170830</v>
      </c>
      <c r="J97" s="22" t="s">
        <v>102</v>
      </c>
      <c r="K97" s="22" t="s">
        <v>102</v>
      </c>
      <c r="L97" s="24" t="s">
        <v>125</v>
      </c>
    </row>
    <row r="98" spans="2:12" ht="180">
      <c r="B98" s="23">
        <v>85101706</v>
      </c>
      <c r="C98" s="20" t="s">
        <v>140</v>
      </c>
      <c r="D98" s="28" t="s">
        <v>84</v>
      </c>
      <c r="E98" s="20" t="s">
        <v>138</v>
      </c>
      <c r="F98" s="20" t="s">
        <v>144</v>
      </c>
      <c r="G98" s="20" t="s">
        <v>105</v>
      </c>
      <c r="H98" s="21">
        <f t="shared" si="1"/>
        <v>994619514.82</v>
      </c>
      <c r="I98" s="21">
        <v>938320297</v>
      </c>
      <c r="J98" s="22" t="s">
        <v>102</v>
      </c>
      <c r="K98" s="22" t="s">
        <v>102</v>
      </c>
      <c r="L98" s="24" t="s">
        <v>125</v>
      </c>
    </row>
    <row r="99" spans="2:12" ht="180">
      <c r="B99" s="23">
        <v>85101706</v>
      </c>
      <c r="C99" s="20" t="s">
        <v>140</v>
      </c>
      <c r="D99" s="28" t="s">
        <v>84</v>
      </c>
      <c r="E99" s="20" t="s">
        <v>138</v>
      </c>
      <c r="F99" s="20" t="s">
        <v>144</v>
      </c>
      <c r="G99" s="20" t="s">
        <v>105</v>
      </c>
      <c r="H99" s="21">
        <f t="shared" si="1"/>
        <v>514284236.48</v>
      </c>
      <c r="I99" s="21">
        <v>485173808</v>
      </c>
      <c r="J99" s="22" t="s">
        <v>102</v>
      </c>
      <c r="K99" s="22" t="s">
        <v>102</v>
      </c>
      <c r="L99" s="24" t="s">
        <v>125</v>
      </c>
    </row>
    <row r="100" spans="2:12" ht="180">
      <c r="B100" s="23">
        <v>85101706</v>
      </c>
      <c r="C100" s="20" t="s">
        <v>140</v>
      </c>
      <c r="D100" s="28" t="s">
        <v>84</v>
      </c>
      <c r="E100" s="20" t="s">
        <v>138</v>
      </c>
      <c r="F100" s="20" t="s">
        <v>144</v>
      </c>
      <c r="G100" s="20" t="s">
        <v>105</v>
      </c>
      <c r="H100" s="21">
        <f t="shared" si="1"/>
        <v>1897144980.96</v>
      </c>
      <c r="I100" s="21">
        <v>1789759416</v>
      </c>
      <c r="J100" s="22" t="s">
        <v>102</v>
      </c>
      <c r="K100" s="22" t="s">
        <v>102</v>
      </c>
      <c r="L100" s="24" t="s">
        <v>125</v>
      </c>
    </row>
    <row r="101" spans="2:12" ht="180">
      <c r="B101" s="23">
        <v>85101706</v>
      </c>
      <c r="C101" s="20" t="s">
        <v>140</v>
      </c>
      <c r="D101" s="28" t="s">
        <v>84</v>
      </c>
      <c r="E101" s="20" t="s">
        <v>138</v>
      </c>
      <c r="F101" s="20" t="s">
        <v>144</v>
      </c>
      <c r="G101" s="20" t="s">
        <v>105</v>
      </c>
      <c r="H101" s="21">
        <f t="shared" si="1"/>
        <v>301455016.5</v>
      </c>
      <c r="I101" s="21">
        <v>284391525</v>
      </c>
      <c r="J101" s="22" t="s">
        <v>102</v>
      </c>
      <c r="K101" s="22" t="s">
        <v>102</v>
      </c>
      <c r="L101" s="24" t="s">
        <v>125</v>
      </c>
    </row>
    <row r="102" spans="2:12" ht="180">
      <c r="B102" s="23">
        <v>85101706</v>
      </c>
      <c r="C102" s="20" t="s">
        <v>140</v>
      </c>
      <c r="D102" s="28" t="s">
        <v>84</v>
      </c>
      <c r="E102" s="20" t="s">
        <v>138</v>
      </c>
      <c r="F102" s="20" t="s">
        <v>144</v>
      </c>
      <c r="G102" s="20" t="s">
        <v>105</v>
      </c>
      <c r="H102" s="21">
        <f t="shared" si="1"/>
        <v>736716299.62</v>
      </c>
      <c r="I102" s="21">
        <v>695015377</v>
      </c>
      <c r="J102" s="22" t="s">
        <v>102</v>
      </c>
      <c r="K102" s="22" t="s">
        <v>102</v>
      </c>
      <c r="L102" s="24" t="s">
        <v>125</v>
      </c>
    </row>
    <row r="103" spans="2:12" ht="180">
      <c r="B103" s="23">
        <v>85101706</v>
      </c>
      <c r="C103" s="20" t="s">
        <v>140</v>
      </c>
      <c r="D103" s="28" t="s">
        <v>84</v>
      </c>
      <c r="E103" s="20" t="s">
        <v>138</v>
      </c>
      <c r="F103" s="20" t="s">
        <v>144</v>
      </c>
      <c r="G103" s="20" t="s">
        <v>105</v>
      </c>
      <c r="H103" s="21">
        <f t="shared" si="1"/>
        <v>2143977719.4</v>
      </c>
      <c r="I103" s="21">
        <v>2022620490</v>
      </c>
      <c r="J103" s="22" t="s">
        <v>102</v>
      </c>
      <c r="K103" s="22" t="s">
        <v>102</v>
      </c>
      <c r="L103" s="24" t="s">
        <v>125</v>
      </c>
    </row>
    <row r="104" spans="2:12" ht="180">
      <c r="B104" s="23">
        <v>85101706</v>
      </c>
      <c r="C104" s="20" t="s">
        <v>140</v>
      </c>
      <c r="D104" s="28" t="s">
        <v>84</v>
      </c>
      <c r="E104" s="20" t="s">
        <v>138</v>
      </c>
      <c r="F104" s="20" t="s">
        <v>144</v>
      </c>
      <c r="G104" s="20" t="s">
        <v>105</v>
      </c>
      <c r="H104" s="21">
        <f t="shared" si="1"/>
        <v>582384222.68</v>
      </c>
      <c r="I104" s="21">
        <v>549419078</v>
      </c>
      <c r="J104" s="22" t="s">
        <v>102</v>
      </c>
      <c r="K104" s="22" t="s">
        <v>102</v>
      </c>
      <c r="L104" s="24" t="s">
        <v>125</v>
      </c>
    </row>
    <row r="105" spans="2:12" ht="180">
      <c r="B105" s="23">
        <v>85101706</v>
      </c>
      <c r="C105" s="20" t="s">
        <v>140</v>
      </c>
      <c r="D105" s="28" t="s">
        <v>84</v>
      </c>
      <c r="E105" s="20" t="s">
        <v>134</v>
      </c>
      <c r="F105" s="20" t="s">
        <v>144</v>
      </c>
      <c r="G105" s="20" t="s">
        <v>105</v>
      </c>
      <c r="H105" s="21">
        <f t="shared" si="1"/>
        <v>1544433296.64</v>
      </c>
      <c r="I105" s="21">
        <v>1457012544</v>
      </c>
      <c r="J105" s="22" t="s">
        <v>102</v>
      </c>
      <c r="K105" s="22" t="s">
        <v>102</v>
      </c>
      <c r="L105" s="24" t="s">
        <v>125</v>
      </c>
    </row>
    <row r="106" spans="2:12" ht="180">
      <c r="B106" s="23">
        <v>85101706</v>
      </c>
      <c r="C106" s="20" t="s">
        <v>140</v>
      </c>
      <c r="D106" s="28" t="s">
        <v>84</v>
      </c>
      <c r="E106" s="20" t="s">
        <v>138</v>
      </c>
      <c r="F106" s="20" t="s">
        <v>144</v>
      </c>
      <c r="G106" s="20" t="s">
        <v>105</v>
      </c>
      <c r="H106" s="21">
        <f t="shared" si="1"/>
        <v>1895877611.04</v>
      </c>
      <c r="I106" s="21">
        <v>1788563784</v>
      </c>
      <c r="J106" s="22" t="s">
        <v>102</v>
      </c>
      <c r="K106" s="22" t="s">
        <v>102</v>
      </c>
      <c r="L106" s="24" t="s">
        <v>125</v>
      </c>
    </row>
    <row r="107" spans="2:12" ht="180">
      <c r="B107" s="23">
        <v>85101706</v>
      </c>
      <c r="C107" s="20" t="s">
        <v>140</v>
      </c>
      <c r="D107" s="28" t="s">
        <v>84</v>
      </c>
      <c r="E107" s="20" t="s">
        <v>138</v>
      </c>
      <c r="F107" s="20" t="s">
        <v>144</v>
      </c>
      <c r="G107" s="20" t="s">
        <v>105</v>
      </c>
      <c r="H107" s="21">
        <f t="shared" si="1"/>
        <v>5151302957.26</v>
      </c>
      <c r="I107" s="21">
        <v>4859719771</v>
      </c>
      <c r="J107" s="22" t="s">
        <v>102</v>
      </c>
      <c r="K107" s="22" t="s">
        <v>102</v>
      </c>
      <c r="L107" s="24" t="s">
        <v>125</v>
      </c>
    </row>
    <row r="108" spans="2:12" ht="180">
      <c r="B108" s="23">
        <v>85101706</v>
      </c>
      <c r="C108" s="20" t="s">
        <v>140</v>
      </c>
      <c r="D108" s="28" t="s">
        <v>84</v>
      </c>
      <c r="E108" s="20" t="s">
        <v>134</v>
      </c>
      <c r="F108" s="20" t="s">
        <v>144</v>
      </c>
      <c r="G108" s="20" t="s">
        <v>105</v>
      </c>
      <c r="H108" s="21">
        <f t="shared" si="1"/>
        <v>624519996.48</v>
      </c>
      <c r="I108" s="21">
        <v>589169808</v>
      </c>
      <c r="J108" s="22" t="s">
        <v>102</v>
      </c>
      <c r="K108" s="22" t="s">
        <v>102</v>
      </c>
      <c r="L108" s="24" t="s">
        <v>125</v>
      </c>
    </row>
    <row r="109" spans="2:12" ht="180">
      <c r="B109" s="23">
        <v>85101706</v>
      </c>
      <c r="C109" s="20" t="s">
        <v>140</v>
      </c>
      <c r="D109" s="28" t="s">
        <v>84</v>
      </c>
      <c r="E109" s="20" t="s">
        <v>138</v>
      </c>
      <c r="F109" s="20" t="s">
        <v>144</v>
      </c>
      <c r="G109" s="20" t="s">
        <v>105</v>
      </c>
      <c r="H109" s="21">
        <f t="shared" si="1"/>
        <v>3770399313.04</v>
      </c>
      <c r="I109" s="21">
        <v>3556980484</v>
      </c>
      <c r="J109" s="22" t="s">
        <v>102</v>
      </c>
      <c r="K109" s="22" t="s">
        <v>102</v>
      </c>
      <c r="L109" s="24" t="s">
        <v>125</v>
      </c>
    </row>
    <row r="110" spans="2:12" ht="180">
      <c r="B110" s="23">
        <v>85101706</v>
      </c>
      <c r="C110" s="20" t="s">
        <v>140</v>
      </c>
      <c r="D110" s="28" t="s">
        <v>84</v>
      </c>
      <c r="E110" s="20" t="s">
        <v>138</v>
      </c>
      <c r="F110" s="20" t="s">
        <v>144</v>
      </c>
      <c r="G110" s="20" t="s">
        <v>105</v>
      </c>
      <c r="H110" s="21">
        <f t="shared" si="1"/>
        <v>954678245.24</v>
      </c>
      <c r="I110" s="21">
        <v>900639854</v>
      </c>
      <c r="J110" s="22" t="s">
        <v>102</v>
      </c>
      <c r="K110" s="22" t="s">
        <v>102</v>
      </c>
      <c r="L110" s="24" t="s">
        <v>125</v>
      </c>
    </row>
    <row r="111" spans="2:12" ht="180">
      <c r="B111" s="23">
        <v>85101706</v>
      </c>
      <c r="C111" s="20" t="s">
        <v>140</v>
      </c>
      <c r="D111" s="28" t="s">
        <v>84</v>
      </c>
      <c r="E111" s="20" t="s">
        <v>138</v>
      </c>
      <c r="F111" s="20" t="s">
        <v>144</v>
      </c>
      <c r="G111" s="20" t="s">
        <v>105</v>
      </c>
      <c r="H111" s="21">
        <f t="shared" si="1"/>
        <v>1457565904.44</v>
      </c>
      <c r="I111" s="21">
        <v>1375062174</v>
      </c>
      <c r="J111" s="22" t="s">
        <v>102</v>
      </c>
      <c r="K111" s="22" t="s">
        <v>102</v>
      </c>
      <c r="L111" s="24" t="s">
        <v>125</v>
      </c>
    </row>
    <row r="112" spans="2:12" ht="180">
      <c r="B112" s="23">
        <v>85101706</v>
      </c>
      <c r="C112" s="20" t="s">
        <v>140</v>
      </c>
      <c r="D112" s="28" t="s">
        <v>84</v>
      </c>
      <c r="E112" s="20" t="s">
        <v>138</v>
      </c>
      <c r="F112" s="20" t="s">
        <v>144</v>
      </c>
      <c r="G112" s="20" t="s">
        <v>105</v>
      </c>
      <c r="H112" s="21">
        <f t="shared" si="1"/>
        <v>1208539122.88</v>
      </c>
      <c r="I112" s="21">
        <v>1140131248</v>
      </c>
      <c r="J112" s="22" t="s">
        <v>102</v>
      </c>
      <c r="K112" s="22" t="s">
        <v>102</v>
      </c>
      <c r="L112" s="24" t="s">
        <v>125</v>
      </c>
    </row>
    <row r="113" spans="2:12" ht="180">
      <c r="B113" s="23">
        <v>85101706</v>
      </c>
      <c r="C113" s="20" t="s">
        <v>140</v>
      </c>
      <c r="D113" s="28" t="s">
        <v>84</v>
      </c>
      <c r="E113" s="20" t="s">
        <v>138</v>
      </c>
      <c r="F113" s="20" t="s">
        <v>144</v>
      </c>
      <c r="G113" s="20" t="s">
        <v>105</v>
      </c>
      <c r="H113" s="21">
        <f t="shared" si="1"/>
        <v>688120963.2</v>
      </c>
      <c r="I113" s="21">
        <v>649170720</v>
      </c>
      <c r="J113" s="22" t="s">
        <v>102</v>
      </c>
      <c r="K113" s="22" t="s">
        <v>102</v>
      </c>
      <c r="L113" s="24" t="s">
        <v>125</v>
      </c>
    </row>
    <row r="114" spans="2:12" ht="180">
      <c r="B114" s="23">
        <v>85101706</v>
      </c>
      <c r="C114" s="20" t="s">
        <v>140</v>
      </c>
      <c r="D114" s="28" t="s">
        <v>84</v>
      </c>
      <c r="E114" s="20" t="s">
        <v>138</v>
      </c>
      <c r="F114" s="20" t="s">
        <v>144</v>
      </c>
      <c r="G114" s="20" t="s">
        <v>105</v>
      </c>
      <c r="H114" s="21">
        <f t="shared" si="1"/>
        <v>1773868869.88</v>
      </c>
      <c r="I114" s="21">
        <v>1673461198</v>
      </c>
      <c r="J114" s="22" t="s">
        <v>102</v>
      </c>
      <c r="K114" s="22" t="s">
        <v>102</v>
      </c>
      <c r="L114" s="24" t="s">
        <v>125</v>
      </c>
    </row>
    <row r="115" spans="2:12" ht="180">
      <c r="B115" s="23">
        <v>85101706</v>
      </c>
      <c r="C115" s="20" t="s">
        <v>140</v>
      </c>
      <c r="D115" s="28" t="s">
        <v>84</v>
      </c>
      <c r="E115" s="20" t="s">
        <v>138</v>
      </c>
      <c r="F115" s="20" t="s">
        <v>144</v>
      </c>
      <c r="G115" s="20" t="s">
        <v>105</v>
      </c>
      <c r="H115" s="21">
        <f t="shared" si="1"/>
        <v>616197188.12</v>
      </c>
      <c r="I115" s="21">
        <v>581318102</v>
      </c>
      <c r="J115" s="22" t="s">
        <v>102</v>
      </c>
      <c r="K115" s="22" t="s">
        <v>102</v>
      </c>
      <c r="L115" s="24" t="s">
        <v>125</v>
      </c>
    </row>
    <row r="116" spans="2:12" ht="180">
      <c r="B116" s="23">
        <v>85101706</v>
      </c>
      <c r="C116" s="20" t="s">
        <v>140</v>
      </c>
      <c r="D116" s="28" t="s">
        <v>84</v>
      </c>
      <c r="E116" s="20" t="s">
        <v>138</v>
      </c>
      <c r="F116" s="20" t="s">
        <v>144</v>
      </c>
      <c r="G116" s="20" t="s">
        <v>105</v>
      </c>
      <c r="H116" s="21">
        <f t="shared" si="1"/>
        <v>464042601.34</v>
      </c>
      <c r="I116" s="21">
        <v>437776039</v>
      </c>
      <c r="J116" s="22" t="s">
        <v>102</v>
      </c>
      <c r="K116" s="22" t="s">
        <v>102</v>
      </c>
      <c r="L116" s="24" t="s">
        <v>125</v>
      </c>
    </row>
    <row r="117" spans="2:12" ht="180">
      <c r="B117" s="23">
        <v>85101706</v>
      </c>
      <c r="C117" s="20" t="s">
        <v>140</v>
      </c>
      <c r="D117" s="28" t="s">
        <v>84</v>
      </c>
      <c r="E117" s="20" t="s">
        <v>138</v>
      </c>
      <c r="F117" s="20" t="s">
        <v>144</v>
      </c>
      <c r="G117" s="20" t="s">
        <v>105</v>
      </c>
      <c r="H117" s="21">
        <f t="shared" si="1"/>
        <v>1142482434.02</v>
      </c>
      <c r="I117" s="21">
        <v>1077813617</v>
      </c>
      <c r="J117" s="22" t="s">
        <v>102</v>
      </c>
      <c r="K117" s="22" t="s">
        <v>102</v>
      </c>
      <c r="L117" s="24" t="s">
        <v>125</v>
      </c>
    </row>
    <row r="118" spans="2:12" ht="180">
      <c r="B118" s="23">
        <v>85101706</v>
      </c>
      <c r="C118" s="20" t="s">
        <v>140</v>
      </c>
      <c r="D118" s="28" t="s">
        <v>84</v>
      </c>
      <c r="E118" s="20" t="s">
        <v>138</v>
      </c>
      <c r="F118" s="20" t="s">
        <v>144</v>
      </c>
      <c r="G118" s="20" t="s">
        <v>105</v>
      </c>
      <c r="H118" s="21">
        <f t="shared" si="1"/>
        <v>803191395.2840002</v>
      </c>
      <c r="I118" s="21">
        <v>757727731.4000001</v>
      </c>
      <c r="J118" s="22" t="s">
        <v>102</v>
      </c>
      <c r="K118" s="22" t="s">
        <v>102</v>
      </c>
      <c r="L118" s="24" t="s">
        <v>125</v>
      </c>
    </row>
    <row r="119" spans="2:12" ht="180">
      <c r="B119" s="23">
        <v>85101706</v>
      </c>
      <c r="C119" s="20" t="s">
        <v>140</v>
      </c>
      <c r="D119" s="28" t="s">
        <v>84</v>
      </c>
      <c r="E119" s="20" t="s">
        <v>138</v>
      </c>
      <c r="F119" s="20" t="s">
        <v>144</v>
      </c>
      <c r="G119" s="20" t="s">
        <v>105</v>
      </c>
      <c r="H119" s="21">
        <f t="shared" si="1"/>
        <v>2080134926.4</v>
      </c>
      <c r="I119" s="21">
        <v>1962391440</v>
      </c>
      <c r="J119" s="22" t="s">
        <v>102</v>
      </c>
      <c r="K119" s="22" t="s">
        <v>102</v>
      </c>
      <c r="L119" s="24" t="s">
        <v>125</v>
      </c>
    </row>
    <row r="120" spans="2:12" ht="180">
      <c r="B120" s="23">
        <v>85101706</v>
      </c>
      <c r="C120" s="20" t="s">
        <v>140</v>
      </c>
      <c r="D120" s="28" t="s">
        <v>84</v>
      </c>
      <c r="E120" s="20" t="s">
        <v>138</v>
      </c>
      <c r="F120" s="20" t="s">
        <v>144</v>
      </c>
      <c r="G120" s="20" t="s">
        <v>105</v>
      </c>
      <c r="H120" s="21">
        <f t="shared" si="1"/>
        <v>1110932533.6</v>
      </c>
      <c r="I120" s="21">
        <v>1048049560</v>
      </c>
      <c r="J120" s="22" t="s">
        <v>102</v>
      </c>
      <c r="K120" s="22" t="s">
        <v>102</v>
      </c>
      <c r="L120" s="24" t="s">
        <v>125</v>
      </c>
    </row>
    <row r="121" spans="2:12" ht="180">
      <c r="B121" s="23">
        <v>85101706</v>
      </c>
      <c r="C121" s="20" t="s">
        <v>140</v>
      </c>
      <c r="D121" s="28" t="s">
        <v>84</v>
      </c>
      <c r="E121" s="20" t="s">
        <v>138</v>
      </c>
      <c r="F121" s="20" t="s">
        <v>144</v>
      </c>
      <c r="G121" s="20" t="s">
        <v>105</v>
      </c>
      <c r="H121" s="21">
        <f t="shared" si="1"/>
        <v>602568393.94</v>
      </c>
      <c r="I121" s="21">
        <v>568460749</v>
      </c>
      <c r="J121" s="22" t="s">
        <v>102</v>
      </c>
      <c r="K121" s="22" t="s">
        <v>102</v>
      </c>
      <c r="L121" s="24" t="s">
        <v>125</v>
      </c>
    </row>
    <row r="122" spans="2:12" ht="180">
      <c r="B122" s="23">
        <v>85101706</v>
      </c>
      <c r="C122" s="20" t="s">
        <v>140</v>
      </c>
      <c r="D122" s="28" t="s">
        <v>84</v>
      </c>
      <c r="E122" s="20" t="s">
        <v>138</v>
      </c>
      <c r="F122" s="20" t="s">
        <v>144</v>
      </c>
      <c r="G122" s="20" t="s">
        <v>105</v>
      </c>
      <c r="H122" s="21">
        <f aca="true" t="shared" si="2" ref="H122:H185">(I122*6%)+I122</f>
        <v>3179354814.04</v>
      </c>
      <c r="I122" s="21">
        <v>2999391334</v>
      </c>
      <c r="J122" s="22" t="s">
        <v>102</v>
      </c>
      <c r="K122" s="22" t="s">
        <v>102</v>
      </c>
      <c r="L122" s="24" t="s">
        <v>125</v>
      </c>
    </row>
    <row r="123" spans="2:12" ht="180">
      <c r="B123" s="23">
        <v>85101706</v>
      </c>
      <c r="C123" s="20" t="s">
        <v>140</v>
      </c>
      <c r="D123" s="28" t="s">
        <v>84</v>
      </c>
      <c r="E123" s="20" t="s">
        <v>138</v>
      </c>
      <c r="F123" s="20" t="s">
        <v>144</v>
      </c>
      <c r="G123" s="20" t="s">
        <v>105</v>
      </c>
      <c r="H123" s="21">
        <f t="shared" si="2"/>
        <v>1595775482.08</v>
      </c>
      <c r="I123" s="21">
        <v>1505448568</v>
      </c>
      <c r="J123" s="22" t="s">
        <v>102</v>
      </c>
      <c r="K123" s="22" t="s">
        <v>102</v>
      </c>
      <c r="L123" s="24" t="s">
        <v>125</v>
      </c>
    </row>
    <row r="124" spans="2:12" ht="180">
      <c r="B124" s="23">
        <v>85101706</v>
      </c>
      <c r="C124" s="20" t="s">
        <v>140</v>
      </c>
      <c r="D124" s="28" t="s">
        <v>84</v>
      </c>
      <c r="E124" s="20" t="s">
        <v>138</v>
      </c>
      <c r="F124" s="20" t="s">
        <v>144</v>
      </c>
      <c r="G124" s="20" t="s">
        <v>105</v>
      </c>
      <c r="H124" s="21">
        <f t="shared" si="2"/>
        <v>4003894699</v>
      </c>
      <c r="I124" s="21">
        <v>3777259150</v>
      </c>
      <c r="J124" s="22" t="s">
        <v>102</v>
      </c>
      <c r="K124" s="22" t="s">
        <v>102</v>
      </c>
      <c r="L124" s="24" t="s">
        <v>125</v>
      </c>
    </row>
    <row r="125" spans="2:12" ht="180">
      <c r="B125" s="23">
        <v>85101706</v>
      </c>
      <c r="C125" s="20" t="s">
        <v>140</v>
      </c>
      <c r="D125" s="28" t="s">
        <v>84</v>
      </c>
      <c r="E125" s="20" t="s">
        <v>138</v>
      </c>
      <c r="F125" s="20" t="s">
        <v>144</v>
      </c>
      <c r="G125" s="20" t="s">
        <v>105</v>
      </c>
      <c r="H125" s="21">
        <f t="shared" si="2"/>
        <v>4104529599.1</v>
      </c>
      <c r="I125" s="21">
        <v>3872197735</v>
      </c>
      <c r="J125" s="22" t="s">
        <v>102</v>
      </c>
      <c r="K125" s="22" t="s">
        <v>102</v>
      </c>
      <c r="L125" s="24" t="s">
        <v>125</v>
      </c>
    </row>
    <row r="126" spans="2:12" ht="180">
      <c r="B126" s="23">
        <v>85101706</v>
      </c>
      <c r="C126" s="20" t="s">
        <v>140</v>
      </c>
      <c r="D126" s="28" t="s">
        <v>84</v>
      </c>
      <c r="E126" s="20" t="s">
        <v>138</v>
      </c>
      <c r="F126" s="20" t="s">
        <v>144</v>
      </c>
      <c r="G126" s="20" t="s">
        <v>105</v>
      </c>
      <c r="H126" s="21">
        <f t="shared" si="2"/>
        <v>1181545557.2</v>
      </c>
      <c r="I126" s="21">
        <v>1114665620</v>
      </c>
      <c r="J126" s="22" t="s">
        <v>102</v>
      </c>
      <c r="K126" s="22" t="s">
        <v>102</v>
      </c>
      <c r="L126" s="24" t="s">
        <v>125</v>
      </c>
    </row>
    <row r="127" spans="2:12" ht="180">
      <c r="B127" s="23">
        <v>85101706</v>
      </c>
      <c r="C127" s="20" t="s">
        <v>140</v>
      </c>
      <c r="D127" s="28" t="s">
        <v>84</v>
      </c>
      <c r="E127" s="20" t="s">
        <v>138</v>
      </c>
      <c r="F127" s="20" t="s">
        <v>144</v>
      </c>
      <c r="G127" s="20" t="s">
        <v>105</v>
      </c>
      <c r="H127" s="21">
        <f t="shared" si="2"/>
        <v>2084322587.84</v>
      </c>
      <c r="I127" s="21">
        <v>1966342064</v>
      </c>
      <c r="J127" s="22" t="s">
        <v>102</v>
      </c>
      <c r="K127" s="22" t="s">
        <v>102</v>
      </c>
      <c r="L127" s="24" t="s">
        <v>125</v>
      </c>
    </row>
    <row r="128" spans="2:12" ht="180">
      <c r="B128" s="23">
        <v>85101706</v>
      </c>
      <c r="C128" s="20" t="s">
        <v>140</v>
      </c>
      <c r="D128" s="28" t="s">
        <v>84</v>
      </c>
      <c r="E128" s="20" t="s">
        <v>138</v>
      </c>
      <c r="F128" s="20" t="s">
        <v>144</v>
      </c>
      <c r="G128" s="20" t="s">
        <v>105</v>
      </c>
      <c r="H128" s="21">
        <f t="shared" si="2"/>
        <v>1242711309.6</v>
      </c>
      <c r="I128" s="21">
        <v>1172369160</v>
      </c>
      <c r="J128" s="22" t="s">
        <v>102</v>
      </c>
      <c r="K128" s="22" t="s">
        <v>102</v>
      </c>
      <c r="L128" s="24" t="s">
        <v>125</v>
      </c>
    </row>
    <row r="129" spans="2:12" ht="180">
      <c r="B129" s="23">
        <v>85101706</v>
      </c>
      <c r="C129" s="20" t="s">
        <v>140</v>
      </c>
      <c r="D129" s="28" t="s">
        <v>84</v>
      </c>
      <c r="E129" s="20" t="s">
        <v>138</v>
      </c>
      <c r="F129" s="20" t="s">
        <v>144</v>
      </c>
      <c r="G129" s="20" t="s">
        <v>105</v>
      </c>
      <c r="H129" s="21">
        <f t="shared" si="2"/>
        <v>3206637440.66</v>
      </c>
      <c r="I129" s="21">
        <v>3025129661</v>
      </c>
      <c r="J129" s="22" t="s">
        <v>102</v>
      </c>
      <c r="K129" s="22" t="s">
        <v>102</v>
      </c>
      <c r="L129" s="24" t="s">
        <v>125</v>
      </c>
    </row>
    <row r="130" spans="2:12" ht="180">
      <c r="B130" s="23">
        <v>85101706</v>
      </c>
      <c r="C130" s="20" t="s">
        <v>140</v>
      </c>
      <c r="D130" s="28" t="s">
        <v>84</v>
      </c>
      <c r="E130" s="20" t="s">
        <v>134</v>
      </c>
      <c r="F130" s="20" t="s">
        <v>144</v>
      </c>
      <c r="G130" s="20" t="s">
        <v>105</v>
      </c>
      <c r="H130" s="21">
        <f t="shared" si="2"/>
        <v>488251119.84</v>
      </c>
      <c r="I130" s="21">
        <v>460614264</v>
      </c>
      <c r="J130" s="22" t="s">
        <v>102</v>
      </c>
      <c r="K130" s="22" t="s">
        <v>102</v>
      </c>
      <c r="L130" s="24" t="s">
        <v>125</v>
      </c>
    </row>
    <row r="131" spans="2:12" ht="180">
      <c r="B131" s="23">
        <v>85101706</v>
      </c>
      <c r="C131" s="20" t="s">
        <v>140</v>
      </c>
      <c r="D131" s="28" t="s">
        <v>84</v>
      </c>
      <c r="E131" s="20" t="s">
        <v>138</v>
      </c>
      <c r="F131" s="20" t="s">
        <v>144</v>
      </c>
      <c r="G131" s="20" t="s">
        <v>105</v>
      </c>
      <c r="H131" s="21">
        <f t="shared" si="2"/>
        <v>1056383038.32</v>
      </c>
      <c r="I131" s="21">
        <v>996587772</v>
      </c>
      <c r="J131" s="22" t="s">
        <v>102</v>
      </c>
      <c r="K131" s="22" t="s">
        <v>102</v>
      </c>
      <c r="L131" s="24" t="s">
        <v>125</v>
      </c>
    </row>
    <row r="132" spans="2:12" ht="180">
      <c r="B132" s="23">
        <v>85101706</v>
      </c>
      <c r="C132" s="20" t="s">
        <v>140</v>
      </c>
      <c r="D132" s="28" t="s">
        <v>84</v>
      </c>
      <c r="E132" s="20" t="s">
        <v>138</v>
      </c>
      <c r="F132" s="20" t="s">
        <v>144</v>
      </c>
      <c r="G132" s="20" t="s">
        <v>105</v>
      </c>
      <c r="H132" s="21">
        <f t="shared" si="2"/>
        <v>2632107878.4</v>
      </c>
      <c r="I132" s="21">
        <v>2483120640</v>
      </c>
      <c r="J132" s="22" t="s">
        <v>102</v>
      </c>
      <c r="K132" s="22" t="s">
        <v>102</v>
      </c>
      <c r="L132" s="24" t="s">
        <v>125</v>
      </c>
    </row>
    <row r="133" spans="2:12" ht="180">
      <c r="B133" s="23">
        <v>85101706</v>
      </c>
      <c r="C133" s="20" t="s">
        <v>140</v>
      </c>
      <c r="D133" s="28" t="s">
        <v>84</v>
      </c>
      <c r="E133" s="20" t="s">
        <v>134</v>
      </c>
      <c r="F133" s="20" t="s">
        <v>144</v>
      </c>
      <c r="G133" s="20" t="s">
        <v>105</v>
      </c>
      <c r="H133" s="21">
        <f t="shared" si="2"/>
        <v>708937281.36</v>
      </c>
      <c r="I133" s="21">
        <v>668808756</v>
      </c>
      <c r="J133" s="22" t="s">
        <v>102</v>
      </c>
      <c r="K133" s="22" t="s">
        <v>102</v>
      </c>
      <c r="L133" s="24" t="s">
        <v>125</v>
      </c>
    </row>
    <row r="134" spans="2:12" ht="180">
      <c r="B134" s="23">
        <v>85101706</v>
      </c>
      <c r="C134" s="20" t="s">
        <v>140</v>
      </c>
      <c r="D134" s="28" t="s">
        <v>84</v>
      </c>
      <c r="E134" s="20" t="s">
        <v>134</v>
      </c>
      <c r="F134" s="20" t="s">
        <v>144</v>
      </c>
      <c r="G134" s="20" t="s">
        <v>105</v>
      </c>
      <c r="H134" s="21">
        <f t="shared" si="2"/>
        <v>821843066.88</v>
      </c>
      <c r="I134" s="21">
        <v>775323648</v>
      </c>
      <c r="J134" s="22" t="s">
        <v>102</v>
      </c>
      <c r="K134" s="22" t="s">
        <v>102</v>
      </c>
      <c r="L134" s="24" t="s">
        <v>125</v>
      </c>
    </row>
    <row r="135" spans="2:12" ht="180">
      <c r="B135" s="23">
        <v>85101706</v>
      </c>
      <c r="C135" s="20" t="s">
        <v>140</v>
      </c>
      <c r="D135" s="28" t="s">
        <v>84</v>
      </c>
      <c r="E135" s="20" t="s">
        <v>134</v>
      </c>
      <c r="F135" s="20" t="s">
        <v>144</v>
      </c>
      <c r="G135" s="20" t="s">
        <v>105</v>
      </c>
      <c r="H135" s="21">
        <f t="shared" si="2"/>
        <v>499312869.62</v>
      </c>
      <c r="I135" s="21">
        <v>471049877</v>
      </c>
      <c r="J135" s="22" t="s">
        <v>102</v>
      </c>
      <c r="K135" s="22" t="s">
        <v>102</v>
      </c>
      <c r="L135" s="24" t="s">
        <v>125</v>
      </c>
    </row>
    <row r="136" spans="2:12" ht="180">
      <c r="B136" s="23">
        <v>85101706</v>
      </c>
      <c r="C136" s="20" t="s">
        <v>140</v>
      </c>
      <c r="D136" s="28" t="s">
        <v>84</v>
      </c>
      <c r="E136" s="20" t="s">
        <v>134</v>
      </c>
      <c r="F136" s="20" t="s">
        <v>144</v>
      </c>
      <c r="G136" s="20" t="s">
        <v>105</v>
      </c>
      <c r="H136" s="21">
        <f t="shared" si="2"/>
        <v>783560116.42</v>
      </c>
      <c r="I136" s="21">
        <v>739207657</v>
      </c>
      <c r="J136" s="22" t="s">
        <v>102</v>
      </c>
      <c r="K136" s="22" t="s">
        <v>102</v>
      </c>
      <c r="L136" s="24" t="s">
        <v>125</v>
      </c>
    </row>
    <row r="137" spans="2:12" ht="180">
      <c r="B137" s="23">
        <v>85101706</v>
      </c>
      <c r="C137" s="20" t="s">
        <v>140</v>
      </c>
      <c r="D137" s="28" t="s">
        <v>84</v>
      </c>
      <c r="E137" s="20" t="s">
        <v>138</v>
      </c>
      <c r="F137" s="20" t="s">
        <v>144</v>
      </c>
      <c r="G137" s="20" t="s">
        <v>105</v>
      </c>
      <c r="H137" s="21">
        <f t="shared" si="2"/>
        <v>7790081778.18</v>
      </c>
      <c r="I137" s="21">
        <v>7349133753</v>
      </c>
      <c r="J137" s="22" t="s">
        <v>102</v>
      </c>
      <c r="K137" s="22" t="s">
        <v>102</v>
      </c>
      <c r="L137" s="24" t="s">
        <v>125</v>
      </c>
    </row>
    <row r="138" spans="2:12" ht="180">
      <c r="B138" s="23">
        <v>85101706</v>
      </c>
      <c r="C138" s="20" t="s">
        <v>140</v>
      </c>
      <c r="D138" s="28" t="s">
        <v>84</v>
      </c>
      <c r="E138" s="20" t="s">
        <v>138</v>
      </c>
      <c r="F138" s="20" t="s">
        <v>144</v>
      </c>
      <c r="G138" s="20" t="s">
        <v>105</v>
      </c>
      <c r="H138" s="21">
        <f t="shared" si="2"/>
        <v>932743670.54</v>
      </c>
      <c r="I138" s="21">
        <v>879946859</v>
      </c>
      <c r="J138" s="22" t="s">
        <v>102</v>
      </c>
      <c r="K138" s="22" t="s">
        <v>102</v>
      </c>
      <c r="L138" s="24" t="s">
        <v>125</v>
      </c>
    </row>
    <row r="139" spans="2:12" ht="180">
      <c r="B139" s="23">
        <v>85101706</v>
      </c>
      <c r="C139" s="20" t="s">
        <v>140</v>
      </c>
      <c r="D139" s="28" t="s">
        <v>84</v>
      </c>
      <c r="E139" s="20" t="s">
        <v>138</v>
      </c>
      <c r="F139" s="20" t="s">
        <v>144</v>
      </c>
      <c r="G139" s="20" t="s">
        <v>105</v>
      </c>
      <c r="H139" s="21">
        <f t="shared" si="2"/>
        <v>2299354846.1</v>
      </c>
      <c r="I139" s="21">
        <v>2169202685</v>
      </c>
      <c r="J139" s="22" t="s">
        <v>102</v>
      </c>
      <c r="K139" s="22" t="s">
        <v>102</v>
      </c>
      <c r="L139" s="24" t="s">
        <v>125</v>
      </c>
    </row>
    <row r="140" spans="2:12" ht="180">
      <c r="B140" s="23">
        <v>85101706</v>
      </c>
      <c r="C140" s="20" t="s">
        <v>140</v>
      </c>
      <c r="D140" s="28" t="s">
        <v>84</v>
      </c>
      <c r="E140" s="20" t="s">
        <v>138</v>
      </c>
      <c r="F140" s="20" t="s">
        <v>144</v>
      </c>
      <c r="G140" s="20" t="s">
        <v>105</v>
      </c>
      <c r="H140" s="21">
        <f t="shared" si="2"/>
        <v>1426282936.4</v>
      </c>
      <c r="I140" s="21">
        <v>1345549940</v>
      </c>
      <c r="J140" s="22" t="s">
        <v>102</v>
      </c>
      <c r="K140" s="22" t="s">
        <v>102</v>
      </c>
      <c r="L140" s="24" t="s">
        <v>125</v>
      </c>
    </row>
    <row r="141" spans="2:12" ht="180">
      <c r="B141" s="23">
        <v>85101706</v>
      </c>
      <c r="C141" s="20" t="s">
        <v>140</v>
      </c>
      <c r="D141" s="28" t="s">
        <v>84</v>
      </c>
      <c r="E141" s="20" t="s">
        <v>138</v>
      </c>
      <c r="F141" s="20" t="s">
        <v>145</v>
      </c>
      <c r="G141" s="20" t="s">
        <v>105</v>
      </c>
      <c r="H141" s="21">
        <f t="shared" si="2"/>
        <v>1672845639.84</v>
      </c>
      <c r="I141" s="21">
        <v>1578156264</v>
      </c>
      <c r="J141" s="22" t="s">
        <v>102</v>
      </c>
      <c r="K141" s="22" t="s">
        <v>102</v>
      </c>
      <c r="L141" s="24" t="s">
        <v>125</v>
      </c>
    </row>
    <row r="142" spans="2:12" ht="180">
      <c r="B142" s="23">
        <v>85101706</v>
      </c>
      <c r="C142" s="20" t="s">
        <v>140</v>
      </c>
      <c r="D142" s="28" t="s">
        <v>84</v>
      </c>
      <c r="E142" s="20" t="s">
        <v>134</v>
      </c>
      <c r="F142" s="20" t="s">
        <v>145</v>
      </c>
      <c r="G142" s="20" t="s">
        <v>105</v>
      </c>
      <c r="H142" s="21">
        <f t="shared" si="2"/>
        <v>329506944.48</v>
      </c>
      <c r="I142" s="21">
        <v>310855608</v>
      </c>
      <c r="J142" s="22" t="s">
        <v>102</v>
      </c>
      <c r="K142" s="22" t="s">
        <v>102</v>
      </c>
      <c r="L142" s="24" t="s">
        <v>125</v>
      </c>
    </row>
    <row r="143" spans="2:12" ht="180">
      <c r="B143" s="23">
        <v>85101706</v>
      </c>
      <c r="C143" s="20" t="s">
        <v>140</v>
      </c>
      <c r="D143" s="28" t="s">
        <v>84</v>
      </c>
      <c r="E143" s="20" t="s">
        <v>138</v>
      </c>
      <c r="F143" s="20" t="s">
        <v>145</v>
      </c>
      <c r="G143" s="20" t="s">
        <v>105</v>
      </c>
      <c r="H143" s="21">
        <f t="shared" si="2"/>
        <v>1321002306.46</v>
      </c>
      <c r="I143" s="21">
        <v>1246228591</v>
      </c>
      <c r="J143" s="22" t="s">
        <v>102</v>
      </c>
      <c r="K143" s="22" t="s">
        <v>102</v>
      </c>
      <c r="L143" s="24" t="s">
        <v>125</v>
      </c>
    </row>
    <row r="144" spans="2:12" ht="180">
      <c r="B144" s="23">
        <v>85101706</v>
      </c>
      <c r="C144" s="20" t="s">
        <v>140</v>
      </c>
      <c r="D144" s="28" t="s">
        <v>84</v>
      </c>
      <c r="E144" s="20" t="s">
        <v>138</v>
      </c>
      <c r="F144" s="20" t="s">
        <v>145</v>
      </c>
      <c r="G144" s="20" t="s">
        <v>105</v>
      </c>
      <c r="H144" s="21">
        <f t="shared" si="2"/>
        <v>1026740888.8</v>
      </c>
      <c r="I144" s="21">
        <v>968623480</v>
      </c>
      <c r="J144" s="22" t="s">
        <v>102</v>
      </c>
      <c r="K144" s="22" t="s">
        <v>102</v>
      </c>
      <c r="L144" s="24" t="s">
        <v>125</v>
      </c>
    </row>
    <row r="145" spans="2:12" ht="180">
      <c r="B145" s="23">
        <v>85101706</v>
      </c>
      <c r="C145" s="20" t="s">
        <v>140</v>
      </c>
      <c r="D145" s="28" t="s">
        <v>84</v>
      </c>
      <c r="E145" s="20" t="s">
        <v>134</v>
      </c>
      <c r="F145" s="20" t="s">
        <v>145</v>
      </c>
      <c r="G145" s="20" t="s">
        <v>105</v>
      </c>
      <c r="H145" s="21">
        <f t="shared" si="2"/>
        <v>123589237.2</v>
      </c>
      <c r="I145" s="21">
        <v>116593620</v>
      </c>
      <c r="J145" s="22" t="s">
        <v>102</v>
      </c>
      <c r="K145" s="22" t="s">
        <v>102</v>
      </c>
      <c r="L145" s="24" t="s">
        <v>125</v>
      </c>
    </row>
    <row r="146" spans="2:12" ht="180">
      <c r="B146" s="23">
        <v>85101706</v>
      </c>
      <c r="C146" s="20" t="s">
        <v>140</v>
      </c>
      <c r="D146" s="28" t="s">
        <v>84</v>
      </c>
      <c r="E146" s="20" t="s">
        <v>138</v>
      </c>
      <c r="F146" s="20" t="s">
        <v>145</v>
      </c>
      <c r="G146" s="20" t="s">
        <v>105</v>
      </c>
      <c r="H146" s="21">
        <f t="shared" si="2"/>
        <v>3986858554.96</v>
      </c>
      <c r="I146" s="21">
        <v>3761187316</v>
      </c>
      <c r="J146" s="22" t="s">
        <v>102</v>
      </c>
      <c r="K146" s="22" t="s">
        <v>102</v>
      </c>
      <c r="L146" s="24" t="s">
        <v>125</v>
      </c>
    </row>
    <row r="147" spans="2:12" ht="180">
      <c r="B147" s="23">
        <v>85101706</v>
      </c>
      <c r="C147" s="20" t="s">
        <v>140</v>
      </c>
      <c r="D147" s="28" t="s">
        <v>84</v>
      </c>
      <c r="E147" s="20" t="s">
        <v>138</v>
      </c>
      <c r="F147" s="20" t="s">
        <v>145</v>
      </c>
      <c r="G147" s="20" t="s">
        <v>105</v>
      </c>
      <c r="H147" s="21">
        <f t="shared" si="2"/>
        <v>1728076770.24</v>
      </c>
      <c r="I147" s="21">
        <v>1630261104</v>
      </c>
      <c r="J147" s="22" t="s">
        <v>102</v>
      </c>
      <c r="K147" s="22" t="s">
        <v>102</v>
      </c>
      <c r="L147" s="24" t="s">
        <v>125</v>
      </c>
    </row>
    <row r="148" spans="2:12" ht="180">
      <c r="B148" s="23">
        <v>85101706</v>
      </c>
      <c r="C148" s="20" t="s">
        <v>140</v>
      </c>
      <c r="D148" s="28" t="s">
        <v>84</v>
      </c>
      <c r="E148" s="20" t="s">
        <v>138</v>
      </c>
      <c r="F148" s="20" t="s">
        <v>145</v>
      </c>
      <c r="G148" s="20" t="s">
        <v>105</v>
      </c>
      <c r="H148" s="21">
        <f t="shared" si="2"/>
        <v>630793137.96</v>
      </c>
      <c r="I148" s="21">
        <v>595087866</v>
      </c>
      <c r="J148" s="22" t="s">
        <v>102</v>
      </c>
      <c r="K148" s="22" t="s">
        <v>102</v>
      </c>
      <c r="L148" s="24" t="s">
        <v>125</v>
      </c>
    </row>
    <row r="149" spans="2:12" ht="180">
      <c r="B149" s="23">
        <v>85101706</v>
      </c>
      <c r="C149" s="20" t="s">
        <v>140</v>
      </c>
      <c r="D149" s="28" t="s">
        <v>84</v>
      </c>
      <c r="E149" s="20" t="s">
        <v>138</v>
      </c>
      <c r="F149" s="20" t="s">
        <v>145</v>
      </c>
      <c r="G149" s="20" t="s">
        <v>105</v>
      </c>
      <c r="H149" s="21">
        <f t="shared" si="2"/>
        <v>3663172664.08</v>
      </c>
      <c r="I149" s="21">
        <v>3455823268</v>
      </c>
      <c r="J149" s="22" t="s">
        <v>102</v>
      </c>
      <c r="K149" s="22" t="s">
        <v>102</v>
      </c>
      <c r="L149" s="24" t="s">
        <v>125</v>
      </c>
    </row>
    <row r="150" spans="2:12" ht="180">
      <c r="B150" s="23">
        <v>85101706</v>
      </c>
      <c r="C150" s="20" t="s">
        <v>140</v>
      </c>
      <c r="D150" s="28" t="s">
        <v>84</v>
      </c>
      <c r="E150" s="20" t="s">
        <v>138</v>
      </c>
      <c r="F150" s="20" t="s">
        <v>145</v>
      </c>
      <c r="G150" s="20" t="s">
        <v>105</v>
      </c>
      <c r="H150" s="21">
        <f t="shared" si="2"/>
        <v>7014485977.06</v>
      </c>
      <c r="I150" s="21">
        <v>6617439601</v>
      </c>
      <c r="J150" s="22" t="s">
        <v>102</v>
      </c>
      <c r="K150" s="22" t="s">
        <v>102</v>
      </c>
      <c r="L150" s="24" t="s">
        <v>125</v>
      </c>
    </row>
    <row r="151" spans="2:12" ht="180">
      <c r="B151" s="23">
        <v>85101706</v>
      </c>
      <c r="C151" s="20" t="s">
        <v>140</v>
      </c>
      <c r="D151" s="28" t="s">
        <v>84</v>
      </c>
      <c r="E151" s="20" t="s">
        <v>138</v>
      </c>
      <c r="F151" s="20" t="s">
        <v>145</v>
      </c>
      <c r="G151" s="20" t="s">
        <v>105</v>
      </c>
      <c r="H151" s="21">
        <f t="shared" si="2"/>
        <v>5244974741.74</v>
      </c>
      <c r="I151" s="21">
        <v>4948089379</v>
      </c>
      <c r="J151" s="22" t="s">
        <v>102</v>
      </c>
      <c r="K151" s="22" t="s">
        <v>102</v>
      </c>
      <c r="L151" s="24" t="s">
        <v>125</v>
      </c>
    </row>
    <row r="152" spans="2:12" ht="180">
      <c r="B152" s="23">
        <v>85101706</v>
      </c>
      <c r="C152" s="20" t="s">
        <v>140</v>
      </c>
      <c r="D152" s="28" t="s">
        <v>84</v>
      </c>
      <c r="E152" s="20" t="s">
        <v>138</v>
      </c>
      <c r="F152" s="20" t="s">
        <v>145</v>
      </c>
      <c r="G152" s="20" t="s">
        <v>105</v>
      </c>
      <c r="H152" s="21">
        <f t="shared" si="2"/>
        <v>6955873235.72</v>
      </c>
      <c r="I152" s="21">
        <v>6562144562</v>
      </c>
      <c r="J152" s="22" t="s">
        <v>102</v>
      </c>
      <c r="K152" s="22" t="s">
        <v>102</v>
      </c>
      <c r="L152" s="24" t="s">
        <v>125</v>
      </c>
    </row>
    <row r="153" spans="2:12" ht="180">
      <c r="B153" s="23">
        <v>85101706</v>
      </c>
      <c r="C153" s="20" t="s">
        <v>140</v>
      </c>
      <c r="D153" s="28" t="s">
        <v>84</v>
      </c>
      <c r="E153" s="20" t="s">
        <v>138</v>
      </c>
      <c r="F153" s="20" t="s">
        <v>145</v>
      </c>
      <c r="G153" s="20" t="s">
        <v>105</v>
      </c>
      <c r="H153" s="21">
        <f t="shared" si="2"/>
        <v>5090652587.46</v>
      </c>
      <c r="I153" s="21">
        <v>4802502441</v>
      </c>
      <c r="J153" s="22" t="s">
        <v>102</v>
      </c>
      <c r="K153" s="22" t="s">
        <v>102</v>
      </c>
      <c r="L153" s="24" t="s">
        <v>125</v>
      </c>
    </row>
    <row r="154" spans="2:12" ht="180">
      <c r="B154" s="23">
        <v>85101706</v>
      </c>
      <c r="C154" s="20" t="s">
        <v>140</v>
      </c>
      <c r="D154" s="28" t="s">
        <v>84</v>
      </c>
      <c r="E154" s="20" t="s">
        <v>138</v>
      </c>
      <c r="F154" s="20" t="s">
        <v>145</v>
      </c>
      <c r="G154" s="20" t="s">
        <v>105</v>
      </c>
      <c r="H154" s="21">
        <f t="shared" si="2"/>
        <v>3854838800.68</v>
      </c>
      <c r="I154" s="21">
        <v>3636640378</v>
      </c>
      <c r="J154" s="22" t="s">
        <v>102</v>
      </c>
      <c r="K154" s="22" t="s">
        <v>102</v>
      </c>
      <c r="L154" s="24" t="s">
        <v>125</v>
      </c>
    </row>
    <row r="155" spans="2:12" ht="180">
      <c r="B155" s="23">
        <v>85101706</v>
      </c>
      <c r="C155" s="20" t="s">
        <v>140</v>
      </c>
      <c r="D155" s="28" t="s">
        <v>84</v>
      </c>
      <c r="E155" s="20" t="s">
        <v>134</v>
      </c>
      <c r="F155" s="20" t="s">
        <v>145</v>
      </c>
      <c r="G155" s="20" t="s">
        <v>105</v>
      </c>
      <c r="H155" s="21">
        <f t="shared" si="2"/>
        <v>2632822373.52</v>
      </c>
      <c r="I155" s="21">
        <v>2483794692</v>
      </c>
      <c r="J155" s="22" t="s">
        <v>102</v>
      </c>
      <c r="K155" s="22" t="s">
        <v>102</v>
      </c>
      <c r="L155" s="24" t="s">
        <v>125</v>
      </c>
    </row>
    <row r="156" spans="2:12" ht="180">
      <c r="B156" s="23">
        <v>85101706</v>
      </c>
      <c r="C156" s="20" t="s">
        <v>140</v>
      </c>
      <c r="D156" s="28" t="s">
        <v>84</v>
      </c>
      <c r="E156" s="20" t="s">
        <v>138</v>
      </c>
      <c r="F156" s="20" t="s">
        <v>145</v>
      </c>
      <c r="G156" s="20" t="s">
        <v>105</v>
      </c>
      <c r="H156" s="21">
        <f t="shared" si="2"/>
        <v>744794294.62</v>
      </c>
      <c r="I156" s="21">
        <v>702636127</v>
      </c>
      <c r="J156" s="22" t="s">
        <v>102</v>
      </c>
      <c r="K156" s="22" t="s">
        <v>102</v>
      </c>
      <c r="L156" s="24" t="s">
        <v>125</v>
      </c>
    </row>
    <row r="157" spans="2:12" ht="180">
      <c r="B157" s="23">
        <v>85101706</v>
      </c>
      <c r="C157" s="20" t="s">
        <v>140</v>
      </c>
      <c r="D157" s="28" t="s">
        <v>84</v>
      </c>
      <c r="E157" s="20" t="s">
        <v>134</v>
      </c>
      <c r="F157" s="20" t="s">
        <v>145</v>
      </c>
      <c r="G157" s="20" t="s">
        <v>105</v>
      </c>
      <c r="H157" s="21">
        <f t="shared" si="2"/>
        <v>186235682.4</v>
      </c>
      <c r="I157" s="21">
        <v>175694040</v>
      </c>
      <c r="J157" s="22" t="s">
        <v>102</v>
      </c>
      <c r="K157" s="22" t="s">
        <v>102</v>
      </c>
      <c r="L157" s="24" t="s">
        <v>125</v>
      </c>
    </row>
    <row r="158" spans="2:12" ht="180">
      <c r="B158" s="23">
        <v>85101706</v>
      </c>
      <c r="C158" s="20" t="s">
        <v>140</v>
      </c>
      <c r="D158" s="28" t="s">
        <v>84</v>
      </c>
      <c r="E158" s="20" t="s">
        <v>138</v>
      </c>
      <c r="F158" s="20" t="s">
        <v>145</v>
      </c>
      <c r="G158" s="20" t="s">
        <v>105</v>
      </c>
      <c r="H158" s="21">
        <f t="shared" si="2"/>
        <v>1411199620.82</v>
      </c>
      <c r="I158" s="21">
        <v>1331320397</v>
      </c>
      <c r="J158" s="22" t="s">
        <v>102</v>
      </c>
      <c r="K158" s="22" t="s">
        <v>102</v>
      </c>
      <c r="L158" s="24" t="s">
        <v>125</v>
      </c>
    </row>
    <row r="159" spans="2:12" ht="180">
      <c r="B159" s="23">
        <v>85101706</v>
      </c>
      <c r="C159" s="20" t="s">
        <v>140</v>
      </c>
      <c r="D159" s="28" t="s">
        <v>84</v>
      </c>
      <c r="E159" s="20" t="s">
        <v>138</v>
      </c>
      <c r="F159" s="20" t="s">
        <v>145</v>
      </c>
      <c r="G159" s="20" t="s">
        <v>105</v>
      </c>
      <c r="H159" s="21">
        <f t="shared" si="2"/>
        <v>1998997614.36</v>
      </c>
      <c r="I159" s="21">
        <v>1885846806</v>
      </c>
      <c r="J159" s="22" t="s">
        <v>102</v>
      </c>
      <c r="K159" s="22" t="s">
        <v>102</v>
      </c>
      <c r="L159" s="24" t="s">
        <v>125</v>
      </c>
    </row>
    <row r="160" spans="2:12" ht="180">
      <c r="B160" s="23">
        <v>85101706</v>
      </c>
      <c r="C160" s="20" t="s">
        <v>140</v>
      </c>
      <c r="D160" s="28" t="s">
        <v>84</v>
      </c>
      <c r="E160" s="20" t="s">
        <v>138</v>
      </c>
      <c r="F160" s="20" t="s">
        <v>145</v>
      </c>
      <c r="G160" s="20" t="s">
        <v>105</v>
      </c>
      <c r="H160" s="21">
        <f t="shared" si="2"/>
        <v>523012340.08</v>
      </c>
      <c r="I160" s="21">
        <v>493407868</v>
      </c>
      <c r="J160" s="22" t="s">
        <v>102</v>
      </c>
      <c r="K160" s="22" t="s">
        <v>102</v>
      </c>
      <c r="L160" s="24" t="s">
        <v>125</v>
      </c>
    </row>
    <row r="161" spans="2:12" ht="180">
      <c r="B161" s="23">
        <v>85101706</v>
      </c>
      <c r="C161" s="20" t="s">
        <v>140</v>
      </c>
      <c r="D161" s="28" t="s">
        <v>84</v>
      </c>
      <c r="E161" s="20" t="s">
        <v>134</v>
      </c>
      <c r="F161" s="20" t="s">
        <v>145</v>
      </c>
      <c r="G161" s="20" t="s">
        <v>105</v>
      </c>
      <c r="H161" s="21">
        <f t="shared" si="2"/>
        <v>889715053.44</v>
      </c>
      <c r="I161" s="21">
        <v>839353824</v>
      </c>
      <c r="J161" s="22" t="s">
        <v>102</v>
      </c>
      <c r="K161" s="22" t="s">
        <v>102</v>
      </c>
      <c r="L161" s="24" t="s">
        <v>125</v>
      </c>
    </row>
    <row r="162" spans="2:12" ht="180">
      <c r="B162" s="23">
        <v>85101706</v>
      </c>
      <c r="C162" s="20" t="s">
        <v>140</v>
      </c>
      <c r="D162" s="28" t="s">
        <v>84</v>
      </c>
      <c r="E162" s="20" t="s">
        <v>138</v>
      </c>
      <c r="F162" s="20" t="s">
        <v>145</v>
      </c>
      <c r="G162" s="20" t="s">
        <v>105</v>
      </c>
      <c r="H162" s="21">
        <f t="shared" si="2"/>
        <v>867306465.82</v>
      </c>
      <c r="I162" s="21">
        <v>818213647</v>
      </c>
      <c r="J162" s="22" t="s">
        <v>102</v>
      </c>
      <c r="K162" s="22" t="s">
        <v>102</v>
      </c>
      <c r="L162" s="24" t="s">
        <v>125</v>
      </c>
    </row>
    <row r="163" spans="2:12" ht="180">
      <c r="B163" s="23">
        <v>85101706</v>
      </c>
      <c r="C163" s="20" t="s">
        <v>140</v>
      </c>
      <c r="D163" s="28" t="s">
        <v>84</v>
      </c>
      <c r="E163" s="20" t="s">
        <v>138</v>
      </c>
      <c r="F163" s="20" t="s">
        <v>145</v>
      </c>
      <c r="G163" s="20" t="s">
        <v>105</v>
      </c>
      <c r="H163" s="21">
        <f t="shared" si="2"/>
        <v>1732894773.4</v>
      </c>
      <c r="I163" s="21">
        <v>1634806390</v>
      </c>
      <c r="J163" s="22" t="s">
        <v>102</v>
      </c>
      <c r="K163" s="22" t="s">
        <v>102</v>
      </c>
      <c r="L163" s="24" t="s">
        <v>125</v>
      </c>
    </row>
    <row r="164" spans="2:12" ht="180">
      <c r="B164" s="23">
        <v>85101706</v>
      </c>
      <c r="C164" s="20" t="s">
        <v>140</v>
      </c>
      <c r="D164" s="28" t="s">
        <v>84</v>
      </c>
      <c r="E164" s="20" t="s">
        <v>138</v>
      </c>
      <c r="F164" s="20" t="s">
        <v>145</v>
      </c>
      <c r="G164" s="20" t="s">
        <v>105</v>
      </c>
      <c r="H164" s="21">
        <f t="shared" si="2"/>
        <v>1691188039.9</v>
      </c>
      <c r="I164" s="21">
        <v>1595460415</v>
      </c>
      <c r="J164" s="22" t="s">
        <v>102</v>
      </c>
      <c r="K164" s="22" t="s">
        <v>102</v>
      </c>
      <c r="L164" s="24" t="s">
        <v>125</v>
      </c>
    </row>
    <row r="165" spans="2:12" ht="180">
      <c r="B165" s="23">
        <v>85101706</v>
      </c>
      <c r="C165" s="20" t="s">
        <v>140</v>
      </c>
      <c r="D165" s="28" t="s">
        <v>84</v>
      </c>
      <c r="E165" s="20" t="s">
        <v>138</v>
      </c>
      <c r="F165" s="20" t="s">
        <v>145</v>
      </c>
      <c r="G165" s="20" t="s">
        <v>105</v>
      </c>
      <c r="H165" s="21">
        <f t="shared" si="2"/>
        <v>1075091305.86</v>
      </c>
      <c r="I165" s="21">
        <v>1014237081</v>
      </c>
      <c r="J165" s="22" t="s">
        <v>102</v>
      </c>
      <c r="K165" s="22" t="s">
        <v>102</v>
      </c>
      <c r="L165" s="24" t="s">
        <v>125</v>
      </c>
    </row>
    <row r="166" spans="2:12" ht="180">
      <c r="B166" s="23">
        <v>85101706</v>
      </c>
      <c r="C166" s="20" t="s">
        <v>140</v>
      </c>
      <c r="D166" s="28" t="s">
        <v>84</v>
      </c>
      <c r="E166" s="20" t="s">
        <v>138</v>
      </c>
      <c r="F166" s="20" t="s">
        <v>145</v>
      </c>
      <c r="G166" s="20" t="s">
        <v>105</v>
      </c>
      <c r="H166" s="21">
        <f t="shared" si="2"/>
        <v>1749127508.46</v>
      </c>
      <c r="I166" s="21">
        <v>1650120291</v>
      </c>
      <c r="J166" s="22" t="s">
        <v>102</v>
      </c>
      <c r="K166" s="22" t="s">
        <v>102</v>
      </c>
      <c r="L166" s="24" t="s">
        <v>125</v>
      </c>
    </row>
    <row r="167" spans="2:12" ht="180">
      <c r="B167" s="23">
        <v>85101502</v>
      </c>
      <c r="C167" s="20" t="s">
        <v>140</v>
      </c>
      <c r="D167" s="28" t="s">
        <v>84</v>
      </c>
      <c r="E167" s="20" t="s">
        <v>134</v>
      </c>
      <c r="F167" s="20" t="s">
        <v>146</v>
      </c>
      <c r="G167" s="20" t="s">
        <v>105</v>
      </c>
      <c r="H167" s="21">
        <f t="shared" si="2"/>
        <v>356620680.24</v>
      </c>
      <c r="I167" s="21">
        <v>336434604</v>
      </c>
      <c r="J167" s="22" t="s">
        <v>102</v>
      </c>
      <c r="K167" s="22" t="s">
        <v>102</v>
      </c>
      <c r="L167" s="24" t="s">
        <v>125</v>
      </c>
    </row>
    <row r="168" spans="2:12" ht="180">
      <c r="B168" s="23">
        <v>85101706</v>
      </c>
      <c r="C168" s="20" t="s">
        <v>140</v>
      </c>
      <c r="D168" s="28" t="s">
        <v>84</v>
      </c>
      <c r="E168" s="20" t="s">
        <v>138</v>
      </c>
      <c r="F168" s="20" t="s">
        <v>145</v>
      </c>
      <c r="G168" s="20" t="s">
        <v>105</v>
      </c>
      <c r="H168" s="21">
        <f t="shared" si="2"/>
        <v>3280668265.72</v>
      </c>
      <c r="I168" s="21">
        <v>3094970062</v>
      </c>
      <c r="J168" s="22" t="s">
        <v>102</v>
      </c>
      <c r="K168" s="22" t="s">
        <v>102</v>
      </c>
      <c r="L168" s="24" t="s">
        <v>125</v>
      </c>
    </row>
    <row r="169" spans="2:12" ht="180">
      <c r="B169" s="23">
        <v>85101706</v>
      </c>
      <c r="C169" s="20" t="s">
        <v>140</v>
      </c>
      <c r="D169" s="28" t="s">
        <v>84</v>
      </c>
      <c r="E169" s="20" t="s">
        <v>138</v>
      </c>
      <c r="F169" s="20" t="s">
        <v>145</v>
      </c>
      <c r="G169" s="20" t="s">
        <v>105</v>
      </c>
      <c r="H169" s="21">
        <f t="shared" si="2"/>
        <v>2868858734.24</v>
      </c>
      <c r="I169" s="21">
        <v>2706470504</v>
      </c>
      <c r="J169" s="22" t="s">
        <v>102</v>
      </c>
      <c r="K169" s="22" t="s">
        <v>102</v>
      </c>
      <c r="L169" s="24" t="s">
        <v>125</v>
      </c>
    </row>
    <row r="170" spans="2:12" ht="180">
      <c r="B170" s="23">
        <v>85101706</v>
      </c>
      <c r="C170" s="20" t="s">
        <v>140</v>
      </c>
      <c r="D170" s="28" t="s">
        <v>84</v>
      </c>
      <c r="E170" s="20" t="s">
        <v>134</v>
      </c>
      <c r="F170" s="20" t="s">
        <v>145</v>
      </c>
      <c r="G170" s="20" t="s">
        <v>105</v>
      </c>
      <c r="H170" s="21">
        <f t="shared" si="2"/>
        <v>391112976.36</v>
      </c>
      <c r="I170" s="21">
        <v>368974506</v>
      </c>
      <c r="J170" s="22" t="s">
        <v>102</v>
      </c>
      <c r="K170" s="22" t="s">
        <v>102</v>
      </c>
      <c r="L170" s="24" t="s">
        <v>125</v>
      </c>
    </row>
    <row r="171" spans="2:12" ht="180">
      <c r="B171" s="23">
        <v>85101502</v>
      </c>
      <c r="C171" s="20" t="s">
        <v>140</v>
      </c>
      <c r="D171" s="28" t="s">
        <v>84</v>
      </c>
      <c r="E171" s="20" t="s">
        <v>138</v>
      </c>
      <c r="F171" s="20" t="s">
        <v>146</v>
      </c>
      <c r="G171" s="20" t="s">
        <v>105</v>
      </c>
      <c r="H171" s="21">
        <f t="shared" si="2"/>
        <v>1866694026</v>
      </c>
      <c r="I171" s="21">
        <v>1761032100</v>
      </c>
      <c r="J171" s="22" t="s">
        <v>102</v>
      </c>
      <c r="K171" s="22" t="s">
        <v>102</v>
      </c>
      <c r="L171" s="24" t="s">
        <v>125</v>
      </c>
    </row>
    <row r="172" spans="2:12" ht="180">
      <c r="B172" s="23">
        <v>85101706</v>
      </c>
      <c r="C172" s="20" t="s">
        <v>140</v>
      </c>
      <c r="D172" s="28" t="s">
        <v>84</v>
      </c>
      <c r="E172" s="20" t="s">
        <v>138</v>
      </c>
      <c r="F172" s="20" t="s">
        <v>145</v>
      </c>
      <c r="G172" s="20" t="s">
        <v>105</v>
      </c>
      <c r="H172" s="21">
        <f t="shared" si="2"/>
        <v>1449051602.84</v>
      </c>
      <c r="I172" s="21">
        <v>1367029814</v>
      </c>
      <c r="J172" s="22" t="s">
        <v>102</v>
      </c>
      <c r="K172" s="22" t="s">
        <v>102</v>
      </c>
      <c r="L172" s="24" t="s">
        <v>125</v>
      </c>
    </row>
    <row r="173" spans="2:12" ht="180">
      <c r="B173" s="23">
        <v>85101706</v>
      </c>
      <c r="C173" s="20" t="s">
        <v>140</v>
      </c>
      <c r="D173" s="28" t="s">
        <v>84</v>
      </c>
      <c r="E173" s="20" t="s">
        <v>138</v>
      </c>
      <c r="F173" s="20" t="s">
        <v>145</v>
      </c>
      <c r="G173" s="20" t="s">
        <v>105</v>
      </c>
      <c r="H173" s="21">
        <f t="shared" si="2"/>
        <v>1702981136.68</v>
      </c>
      <c r="I173" s="21">
        <v>1606585978</v>
      </c>
      <c r="J173" s="22" t="s">
        <v>102</v>
      </c>
      <c r="K173" s="22" t="s">
        <v>102</v>
      </c>
      <c r="L173" s="24" t="s">
        <v>125</v>
      </c>
    </row>
    <row r="174" spans="2:12" ht="180">
      <c r="B174" s="23">
        <v>85101706</v>
      </c>
      <c r="C174" s="20" t="s">
        <v>140</v>
      </c>
      <c r="D174" s="28" t="s">
        <v>84</v>
      </c>
      <c r="E174" s="20" t="s">
        <v>138</v>
      </c>
      <c r="F174" s="20" t="s">
        <v>145</v>
      </c>
      <c r="G174" s="20" t="s">
        <v>105</v>
      </c>
      <c r="H174" s="21">
        <f t="shared" si="2"/>
        <v>2462102836.5</v>
      </c>
      <c r="I174" s="21">
        <v>2322738525</v>
      </c>
      <c r="J174" s="22" t="s">
        <v>102</v>
      </c>
      <c r="K174" s="22" t="s">
        <v>102</v>
      </c>
      <c r="L174" s="24" t="s">
        <v>125</v>
      </c>
    </row>
    <row r="175" spans="2:12" ht="180">
      <c r="B175" s="23">
        <v>85101706</v>
      </c>
      <c r="C175" s="20" t="s">
        <v>140</v>
      </c>
      <c r="D175" s="28" t="s">
        <v>84</v>
      </c>
      <c r="E175" s="20" t="s">
        <v>138</v>
      </c>
      <c r="F175" s="20" t="s">
        <v>145</v>
      </c>
      <c r="G175" s="20" t="s">
        <v>105</v>
      </c>
      <c r="H175" s="21">
        <f t="shared" si="2"/>
        <v>10243380272.7</v>
      </c>
      <c r="I175" s="21">
        <v>9663566295</v>
      </c>
      <c r="J175" s="22" t="s">
        <v>102</v>
      </c>
      <c r="K175" s="22" t="s">
        <v>102</v>
      </c>
      <c r="L175" s="24" t="s">
        <v>125</v>
      </c>
    </row>
    <row r="176" spans="2:12" ht="180">
      <c r="B176" s="23">
        <v>85101706</v>
      </c>
      <c r="C176" s="20" t="s">
        <v>140</v>
      </c>
      <c r="D176" s="28" t="s">
        <v>84</v>
      </c>
      <c r="E176" s="20" t="s">
        <v>138</v>
      </c>
      <c r="F176" s="20" t="s">
        <v>145</v>
      </c>
      <c r="G176" s="20" t="s">
        <v>105</v>
      </c>
      <c r="H176" s="21">
        <f t="shared" si="2"/>
        <v>3368751841.5</v>
      </c>
      <c r="I176" s="21">
        <v>3178067775</v>
      </c>
      <c r="J176" s="22" t="s">
        <v>102</v>
      </c>
      <c r="K176" s="22" t="s">
        <v>102</v>
      </c>
      <c r="L176" s="24" t="s">
        <v>125</v>
      </c>
    </row>
    <row r="177" spans="2:12" ht="135">
      <c r="B177" s="23">
        <v>85101706</v>
      </c>
      <c r="C177" s="20" t="s">
        <v>147</v>
      </c>
      <c r="D177" s="28" t="s">
        <v>84</v>
      </c>
      <c r="E177" s="20" t="s">
        <v>138</v>
      </c>
      <c r="F177" s="20" t="s">
        <v>145</v>
      </c>
      <c r="G177" s="20" t="s">
        <v>105</v>
      </c>
      <c r="H177" s="21">
        <f t="shared" si="2"/>
        <v>130655410.50168</v>
      </c>
      <c r="I177" s="21">
        <v>123259821.228</v>
      </c>
      <c r="J177" s="22" t="s">
        <v>102</v>
      </c>
      <c r="K177" s="22" t="s">
        <v>102</v>
      </c>
      <c r="L177" s="24" t="s">
        <v>125</v>
      </c>
    </row>
    <row r="178" spans="2:12" ht="135">
      <c r="B178" s="23">
        <v>85101706</v>
      </c>
      <c r="C178" s="20" t="s">
        <v>147</v>
      </c>
      <c r="D178" s="28" t="s">
        <v>84</v>
      </c>
      <c r="E178" s="20" t="s">
        <v>123</v>
      </c>
      <c r="F178" s="20" t="s">
        <v>145</v>
      </c>
      <c r="G178" s="20" t="s">
        <v>105</v>
      </c>
      <c r="H178" s="21">
        <f t="shared" si="2"/>
        <v>49137689.66</v>
      </c>
      <c r="I178" s="21">
        <v>46356311</v>
      </c>
      <c r="J178" s="22" t="s">
        <v>102</v>
      </c>
      <c r="K178" s="22" t="s">
        <v>102</v>
      </c>
      <c r="L178" s="24" t="s">
        <v>125</v>
      </c>
    </row>
    <row r="179" spans="2:12" ht="135">
      <c r="B179" s="23">
        <v>85101706</v>
      </c>
      <c r="C179" s="20" t="s">
        <v>147</v>
      </c>
      <c r="D179" s="28" t="s">
        <v>84</v>
      </c>
      <c r="E179" s="20" t="s">
        <v>134</v>
      </c>
      <c r="F179" s="20" t="s">
        <v>145</v>
      </c>
      <c r="G179" s="20" t="s">
        <v>105</v>
      </c>
      <c r="H179" s="21">
        <f t="shared" si="2"/>
        <v>121157381.65844463</v>
      </c>
      <c r="I179" s="21">
        <v>114299416.65891002</v>
      </c>
      <c r="J179" s="22" t="s">
        <v>102</v>
      </c>
      <c r="K179" s="22" t="s">
        <v>102</v>
      </c>
      <c r="L179" s="24" t="s">
        <v>125</v>
      </c>
    </row>
    <row r="180" spans="2:12" ht="135">
      <c r="B180" s="23">
        <v>85101706</v>
      </c>
      <c r="C180" s="20" t="s">
        <v>147</v>
      </c>
      <c r="D180" s="28" t="s">
        <v>84</v>
      </c>
      <c r="E180" s="20" t="s">
        <v>138</v>
      </c>
      <c r="F180" s="20" t="s">
        <v>145</v>
      </c>
      <c r="G180" s="20" t="s">
        <v>105</v>
      </c>
      <c r="H180" s="21">
        <f t="shared" si="2"/>
        <v>884513322.86</v>
      </c>
      <c r="I180" s="21">
        <v>834446531</v>
      </c>
      <c r="J180" s="22" t="s">
        <v>102</v>
      </c>
      <c r="K180" s="22" t="s">
        <v>102</v>
      </c>
      <c r="L180" s="24" t="s">
        <v>125</v>
      </c>
    </row>
    <row r="181" spans="2:12" ht="135">
      <c r="B181" s="23">
        <v>85101706</v>
      </c>
      <c r="C181" s="20" t="s">
        <v>147</v>
      </c>
      <c r="D181" s="28" t="s">
        <v>84</v>
      </c>
      <c r="E181" s="20" t="s">
        <v>138</v>
      </c>
      <c r="F181" s="20" t="s">
        <v>145</v>
      </c>
      <c r="G181" s="20" t="s">
        <v>105</v>
      </c>
      <c r="H181" s="21">
        <f t="shared" si="2"/>
        <v>720198908.3954101</v>
      </c>
      <c r="I181" s="21">
        <v>679432932.4485</v>
      </c>
      <c r="J181" s="22" t="s">
        <v>102</v>
      </c>
      <c r="K181" s="22" t="s">
        <v>102</v>
      </c>
      <c r="L181" s="24" t="s">
        <v>125</v>
      </c>
    </row>
    <row r="182" spans="2:12" ht="135">
      <c r="B182" s="23">
        <v>85101706</v>
      </c>
      <c r="C182" s="20" t="s">
        <v>137</v>
      </c>
      <c r="D182" s="28" t="s">
        <v>84</v>
      </c>
      <c r="E182" s="20" t="s">
        <v>138</v>
      </c>
      <c r="F182" s="20" t="s">
        <v>145</v>
      </c>
      <c r="G182" s="20" t="s">
        <v>105</v>
      </c>
      <c r="H182" s="21">
        <f t="shared" si="2"/>
        <v>19859544917.48668</v>
      </c>
      <c r="I182" s="21">
        <v>18735419733.478</v>
      </c>
      <c r="J182" s="22" t="s">
        <v>102</v>
      </c>
      <c r="K182" s="22" t="s">
        <v>102</v>
      </c>
      <c r="L182" s="24" t="s">
        <v>125</v>
      </c>
    </row>
    <row r="183" spans="2:12" ht="135">
      <c r="B183" s="23">
        <v>85101706</v>
      </c>
      <c r="C183" s="20" t="s">
        <v>137</v>
      </c>
      <c r="D183" s="28" t="s">
        <v>84</v>
      </c>
      <c r="E183" s="20" t="s">
        <v>148</v>
      </c>
      <c r="F183" s="20" t="s">
        <v>145</v>
      </c>
      <c r="G183" s="20" t="s">
        <v>105</v>
      </c>
      <c r="H183" s="21">
        <f t="shared" si="2"/>
        <v>1696847295.1</v>
      </c>
      <c r="I183" s="21">
        <v>1600799335</v>
      </c>
      <c r="J183" s="22" t="s">
        <v>102</v>
      </c>
      <c r="K183" s="22" t="s">
        <v>102</v>
      </c>
      <c r="L183" s="24" t="s">
        <v>125</v>
      </c>
    </row>
    <row r="184" spans="2:12" ht="135">
      <c r="B184" s="23">
        <v>85101706</v>
      </c>
      <c r="C184" s="20" t="s">
        <v>137</v>
      </c>
      <c r="D184" s="28" t="s">
        <v>84</v>
      </c>
      <c r="E184" s="20" t="s">
        <v>138</v>
      </c>
      <c r="F184" s="20" t="s">
        <v>145</v>
      </c>
      <c r="G184" s="20" t="s">
        <v>105</v>
      </c>
      <c r="H184" s="21">
        <f t="shared" si="2"/>
        <v>4553834623.003763</v>
      </c>
      <c r="I184" s="21">
        <v>4296070399.060154</v>
      </c>
      <c r="J184" s="22" t="s">
        <v>102</v>
      </c>
      <c r="K184" s="22" t="s">
        <v>102</v>
      </c>
      <c r="L184" s="24" t="s">
        <v>125</v>
      </c>
    </row>
    <row r="185" spans="2:12" ht="135">
      <c r="B185" s="23">
        <v>85101706</v>
      </c>
      <c r="C185" s="20" t="s">
        <v>137</v>
      </c>
      <c r="D185" s="28" t="s">
        <v>84</v>
      </c>
      <c r="E185" s="20" t="s">
        <v>138</v>
      </c>
      <c r="F185" s="20" t="s">
        <v>145</v>
      </c>
      <c r="G185" s="20" t="s">
        <v>105</v>
      </c>
      <c r="H185" s="21">
        <f t="shared" si="2"/>
        <v>29059305103.801346</v>
      </c>
      <c r="I185" s="21">
        <v>27414438777.17108</v>
      </c>
      <c r="J185" s="22" t="s">
        <v>102</v>
      </c>
      <c r="K185" s="22" t="s">
        <v>102</v>
      </c>
      <c r="L185" s="24" t="s">
        <v>125</v>
      </c>
    </row>
    <row r="186" spans="2:12" ht="135">
      <c r="B186" s="23">
        <v>85101506</v>
      </c>
      <c r="C186" s="20" t="s">
        <v>137</v>
      </c>
      <c r="D186" s="28" t="s">
        <v>84</v>
      </c>
      <c r="E186" s="20" t="s">
        <v>138</v>
      </c>
      <c r="F186" s="20" t="s">
        <v>145</v>
      </c>
      <c r="G186" s="20" t="s">
        <v>105</v>
      </c>
      <c r="H186" s="21">
        <f aca="true" t="shared" si="3" ref="H186:H249">(I186*6%)+I186</f>
        <v>9480529335.72864</v>
      </c>
      <c r="I186" s="21">
        <v>8943895599.744</v>
      </c>
      <c r="J186" s="22" t="s">
        <v>102</v>
      </c>
      <c r="K186" s="22" t="s">
        <v>102</v>
      </c>
      <c r="L186" s="24" t="s">
        <v>125</v>
      </c>
    </row>
    <row r="187" spans="2:12" ht="135">
      <c r="B187" s="23">
        <v>85101502</v>
      </c>
      <c r="C187" s="20" t="s">
        <v>137</v>
      </c>
      <c r="D187" s="28" t="s">
        <v>84</v>
      </c>
      <c r="E187" s="20" t="s">
        <v>138</v>
      </c>
      <c r="F187" s="20" t="s">
        <v>146</v>
      </c>
      <c r="G187" s="20" t="s">
        <v>105</v>
      </c>
      <c r="H187" s="21">
        <f t="shared" si="3"/>
        <v>2436539616.8</v>
      </c>
      <c r="I187" s="21">
        <v>2298622280</v>
      </c>
      <c r="J187" s="22" t="s">
        <v>102</v>
      </c>
      <c r="K187" s="22" t="s">
        <v>102</v>
      </c>
      <c r="L187" s="24" t="s">
        <v>125</v>
      </c>
    </row>
    <row r="188" spans="2:12" ht="135">
      <c r="B188" s="23">
        <v>85101706</v>
      </c>
      <c r="C188" s="20" t="s">
        <v>137</v>
      </c>
      <c r="D188" s="28" t="s">
        <v>84</v>
      </c>
      <c r="E188" s="20" t="s">
        <v>134</v>
      </c>
      <c r="F188" s="20" t="s">
        <v>145</v>
      </c>
      <c r="G188" s="20" t="s">
        <v>105</v>
      </c>
      <c r="H188" s="21">
        <f t="shared" si="3"/>
        <v>3182501297.73252</v>
      </c>
      <c r="I188" s="21">
        <v>3002359714.842</v>
      </c>
      <c r="J188" s="22" t="s">
        <v>102</v>
      </c>
      <c r="K188" s="22" t="s">
        <v>102</v>
      </c>
      <c r="L188" s="24" t="s">
        <v>125</v>
      </c>
    </row>
    <row r="189" spans="2:12" ht="135">
      <c r="B189" s="23">
        <v>85101706</v>
      </c>
      <c r="C189" s="20" t="s">
        <v>137</v>
      </c>
      <c r="D189" s="28" t="s">
        <v>84</v>
      </c>
      <c r="E189" s="20" t="s">
        <v>138</v>
      </c>
      <c r="F189" s="20" t="s">
        <v>145</v>
      </c>
      <c r="G189" s="20" t="s">
        <v>105</v>
      </c>
      <c r="H189" s="21">
        <f t="shared" si="3"/>
        <v>52217913566.726135</v>
      </c>
      <c r="I189" s="21">
        <v>49262182610.118996</v>
      </c>
      <c r="J189" s="22" t="s">
        <v>102</v>
      </c>
      <c r="K189" s="22" t="s">
        <v>102</v>
      </c>
      <c r="L189" s="24" t="s">
        <v>125</v>
      </c>
    </row>
    <row r="190" spans="2:12" ht="135">
      <c r="B190" s="23">
        <v>85101706</v>
      </c>
      <c r="C190" s="20" t="s">
        <v>137</v>
      </c>
      <c r="D190" s="28" t="s">
        <v>84</v>
      </c>
      <c r="E190" s="20" t="s">
        <v>138</v>
      </c>
      <c r="F190" s="20" t="s">
        <v>145</v>
      </c>
      <c r="G190" s="20" t="s">
        <v>105</v>
      </c>
      <c r="H190" s="21">
        <f t="shared" si="3"/>
        <v>13327698436.72</v>
      </c>
      <c r="I190" s="21">
        <v>12573300412</v>
      </c>
      <c r="J190" s="22" t="s">
        <v>102</v>
      </c>
      <c r="K190" s="22" t="s">
        <v>102</v>
      </c>
      <c r="L190" s="24" t="s">
        <v>125</v>
      </c>
    </row>
    <row r="191" spans="2:12" ht="135">
      <c r="B191" s="23">
        <v>85101706</v>
      </c>
      <c r="C191" s="20" t="s">
        <v>137</v>
      </c>
      <c r="D191" s="28" t="s">
        <v>84</v>
      </c>
      <c r="E191" s="20" t="s">
        <v>134</v>
      </c>
      <c r="F191" s="20" t="s">
        <v>145</v>
      </c>
      <c r="G191" s="20" t="s">
        <v>105</v>
      </c>
      <c r="H191" s="21">
        <f t="shared" si="3"/>
        <v>3004646225.66</v>
      </c>
      <c r="I191" s="21">
        <v>2834571911</v>
      </c>
      <c r="J191" s="22" t="s">
        <v>102</v>
      </c>
      <c r="K191" s="22" t="s">
        <v>102</v>
      </c>
      <c r="L191" s="24" t="s">
        <v>125</v>
      </c>
    </row>
    <row r="192" spans="2:12" ht="135">
      <c r="B192" s="23">
        <v>85101706</v>
      </c>
      <c r="C192" s="20" t="s">
        <v>137</v>
      </c>
      <c r="D192" s="28" t="s">
        <v>84</v>
      </c>
      <c r="E192" s="20" t="s">
        <v>138</v>
      </c>
      <c r="F192" s="20" t="s">
        <v>145</v>
      </c>
      <c r="G192" s="20" t="s">
        <v>105</v>
      </c>
      <c r="H192" s="21">
        <f t="shared" si="3"/>
        <v>6690540908.97961</v>
      </c>
      <c r="I192" s="21">
        <v>6311831046.20718</v>
      </c>
      <c r="J192" s="22" t="s">
        <v>102</v>
      </c>
      <c r="K192" s="22" t="s">
        <v>102</v>
      </c>
      <c r="L192" s="24" t="s">
        <v>125</v>
      </c>
    </row>
    <row r="193" spans="2:12" ht="135">
      <c r="B193" s="23">
        <v>85101706</v>
      </c>
      <c r="C193" s="20" t="s">
        <v>137</v>
      </c>
      <c r="D193" s="28" t="s">
        <v>84</v>
      </c>
      <c r="E193" s="20" t="s">
        <v>138</v>
      </c>
      <c r="F193" s="20" t="s">
        <v>145</v>
      </c>
      <c r="G193" s="20" t="s">
        <v>105</v>
      </c>
      <c r="H193" s="21">
        <f t="shared" si="3"/>
        <v>7667743649.44</v>
      </c>
      <c r="I193" s="21">
        <v>7233720424</v>
      </c>
      <c r="J193" s="22" t="s">
        <v>102</v>
      </c>
      <c r="K193" s="22" t="s">
        <v>102</v>
      </c>
      <c r="L193" s="24" t="s">
        <v>125</v>
      </c>
    </row>
    <row r="194" spans="2:12" ht="135">
      <c r="B194" s="23">
        <v>85101706</v>
      </c>
      <c r="C194" s="20" t="s">
        <v>137</v>
      </c>
      <c r="D194" s="28" t="s">
        <v>84</v>
      </c>
      <c r="E194" s="20" t="s">
        <v>149</v>
      </c>
      <c r="F194" s="20" t="s">
        <v>145</v>
      </c>
      <c r="G194" s="20" t="s">
        <v>105</v>
      </c>
      <c r="H194" s="21">
        <f t="shared" si="3"/>
        <v>4372857209.4</v>
      </c>
      <c r="I194" s="21">
        <v>4125336990</v>
      </c>
      <c r="J194" s="22" t="s">
        <v>102</v>
      </c>
      <c r="K194" s="22" t="s">
        <v>102</v>
      </c>
      <c r="L194" s="24" t="s">
        <v>125</v>
      </c>
    </row>
    <row r="195" spans="2:12" ht="135">
      <c r="B195" s="23">
        <v>85101706</v>
      </c>
      <c r="C195" s="20" t="s">
        <v>137</v>
      </c>
      <c r="D195" s="28" t="s">
        <v>84</v>
      </c>
      <c r="E195" s="20" t="s">
        <v>138</v>
      </c>
      <c r="F195" s="20" t="s">
        <v>145</v>
      </c>
      <c r="G195" s="20" t="s">
        <v>105</v>
      </c>
      <c r="H195" s="21">
        <f t="shared" si="3"/>
        <v>1439573227</v>
      </c>
      <c r="I195" s="21">
        <v>1358087950</v>
      </c>
      <c r="J195" s="22" t="s">
        <v>102</v>
      </c>
      <c r="K195" s="22" t="s">
        <v>102</v>
      </c>
      <c r="L195" s="24" t="s">
        <v>125</v>
      </c>
    </row>
    <row r="196" spans="2:12" ht="135">
      <c r="B196" s="23">
        <v>85101502</v>
      </c>
      <c r="C196" s="20" t="s">
        <v>137</v>
      </c>
      <c r="D196" s="28" t="s">
        <v>84</v>
      </c>
      <c r="E196" s="20" t="s">
        <v>150</v>
      </c>
      <c r="F196" s="20" t="s">
        <v>146</v>
      </c>
      <c r="G196" s="20" t="s">
        <v>105</v>
      </c>
      <c r="H196" s="21">
        <f t="shared" si="3"/>
        <v>8872143853.92</v>
      </c>
      <c r="I196" s="21">
        <v>8369947032</v>
      </c>
      <c r="J196" s="22" t="s">
        <v>102</v>
      </c>
      <c r="K196" s="22" t="s">
        <v>102</v>
      </c>
      <c r="L196" s="24" t="s">
        <v>125</v>
      </c>
    </row>
    <row r="197" spans="2:12" ht="135">
      <c r="B197" s="23">
        <v>85101502</v>
      </c>
      <c r="C197" s="20" t="s">
        <v>147</v>
      </c>
      <c r="D197" s="28" t="s">
        <v>81</v>
      </c>
      <c r="E197" s="20" t="s">
        <v>151</v>
      </c>
      <c r="F197" s="20" t="s">
        <v>146</v>
      </c>
      <c r="G197" s="20" t="s">
        <v>105</v>
      </c>
      <c r="H197" s="21">
        <f t="shared" si="3"/>
        <v>776608508.16</v>
      </c>
      <c r="I197" s="21">
        <v>732649536</v>
      </c>
      <c r="J197" s="22" t="s">
        <v>102</v>
      </c>
      <c r="K197" s="22" t="s">
        <v>102</v>
      </c>
      <c r="L197" s="24" t="s">
        <v>125</v>
      </c>
    </row>
    <row r="198" spans="2:12" ht="150">
      <c r="B198" s="23">
        <v>85101502</v>
      </c>
      <c r="C198" s="20" t="s">
        <v>152</v>
      </c>
      <c r="D198" s="28" t="s">
        <v>153</v>
      </c>
      <c r="E198" s="20" t="s">
        <v>154</v>
      </c>
      <c r="F198" s="20" t="s">
        <v>146</v>
      </c>
      <c r="G198" s="20" t="s">
        <v>105</v>
      </c>
      <c r="H198" s="21">
        <f t="shared" si="3"/>
        <v>1272000000</v>
      </c>
      <c r="I198" s="21">
        <v>1200000000</v>
      </c>
      <c r="J198" s="22" t="s">
        <v>102</v>
      </c>
      <c r="K198" s="22" t="s">
        <v>102</v>
      </c>
      <c r="L198" s="24" t="s">
        <v>125</v>
      </c>
    </row>
    <row r="199" spans="2:12" ht="135">
      <c r="B199" s="23">
        <v>85101706</v>
      </c>
      <c r="C199" s="20" t="s">
        <v>155</v>
      </c>
      <c r="D199" s="28" t="s">
        <v>84</v>
      </c>
      <c r="E199" s="20" t="s">
        <v>134</v>
      </c>
      <c r="F199" s="20" t="s">
        <v>145</v>
      </c>
      <c r="G199" s="20" t="s">
        <v>105</v>
      </c>
      <c r="H199" s="21">
        <f t="shared" si="3"/>
        <v>5172506083.2</v>
      </c>
      <c r="I199" s="21">
        <v>4879722720</v>
      </c>
      <c r="J199" s="22" t="s">
        <v>102</v>
      </c>
      <c r="K199" s="22" t="s">
        <v>102</v>
      </c>
      <c r="L199" s="24" t="s">
        <v>125</v>
      </c>
    </row>
    <row r="200" spans="2:12" ht="135">
      <c r="B200" s="23">
        <v>85101706</v>
      </c>
      <c r="C200" s="20" t="s">
        <v>156</v>
      </c>
      <c r="D200" s="28" t="s">
        <v>84</v>
      </c>
      <c r="E200" s="20" t="s">
        <v>138</v>
      </c>
      <c r="F200" s="20" t="s">
        <v>145</v>
      </c>
      <c r="G200" s="20" t="s">
        <v>105</v>
      </c>
      <c r="H200" s="21">
        <f t="shared" si="3"/>
        <v>116109159338.32</v>
      </c>
      <c r="I200" s="21">
        <v>109536942772</v>
      </c>
      <c r="J200" s="22" t="s">
        <v>102</v>
      </c>
      <c r="K200" s="22" t="s">
        <v>102</v>
      </c>
      <c r="L200" s="24" t="s">
        <v>125</v>
      </c>
    </row>
    <row r="201" spans="2:12" ht="180">
      <c r="B201" s="23">
        <v>85101502</v>
      </c>
      <c r="C201" s="20" t="s">
        <v>157</v>
      </c>
      <c r="D201" s="28" t="s">
        <v>153</v>
      </c>
      <c r="E201" s="20" t="s">
        <v>154</v>
      </c>
      <c r="F201" s="20" t="s">
        <v>146</v>
      </c>
      <c r="G201" s="20" t="s">
        <v>105</v>
      </c>
      <c r="H201" s="21">
        <f t="shared" si="3"/>
        <v>1335600000</v>
      </c>
      <c r="I201" s="21">
        <v>1260000000</v>
      </c>
      <c r="J201" s="22" t="s">
        <v>102</v>
      </c>
      <c r="K201" s="22" t="s">
        <v>102</v>
      </c>
      <c r="L201" s="24" t="s">
        <v>125</v>
      </c>
    </row>
    <row r="202" spans="2:12" ht="150">
      <c r="B202" s="23">
        <v>85101502</v>
      </c>
      <c r="C202" s="20" t="s">
        <v>158</v>
      </c>
      <c r="D202" s="28" t="s">
        <v>153</v>
      </c>
      <c r="E202" s="20" t="s">
        <v>138</v>
      </c>
      <c r="F202" s="20" t="s">
        <v>146</v>
      </c>
      <c r="G202" s="20" t="s">
        <v>105</v>
      </c>
      <c r="H202" s="21">
        <f t="shared" si="3"/>
        <v>159612760.56</v>
      </c>
      <c r="I202" s="21">
        <v>150578076</v>
      </c>
      <c r="J202" s="22" t="s">
        <v>102</v>
      </c>
      <c r="K202" s="22" t="s">
        <v>102</v>
      </c>
      <c r="L202" s="24" t="s">
        <v>125</v>
      </c>
    </row>
    <row r="203" spans="2:12" ht="165">
      <c r="B203" s="23">
        <v>85101502</v>
      </c>
      <c r="C203" s="20" t="s">
        <v>159</v>
      </c>
      <c r="D203" s="28" t="s">
        <v>76</v>
      </c>
      <c r="E203" s="20" t="s">
        <v>134</v>
      </c>
      <c r="F203" s="20" t="s">
        <v>146</v>
      </c>
      <c r="G203" s="20" t="s">
        <v>105</v>
      </c>
      <c r="H203" s="21">
        <f t="shared" si="3"/>
        <v>3816000000</v>
      </c>
      <c r="I203" s="21">
        <v>3600000000</v>
      </c>
      <c r="J203" s="22" t="s">
        <v>102</v>
      </c>
      <c r="K203" s="22" t="s">
        <v>102</v>
      </c>
      <c r="L203" s="24" t="s">
        <v>125</v>
      </c>
    </row>
    <row r="204" spans="2:12" ht="165">
      <c r="B204" s="23">
        <v>85101504</v>
      </c>
      <c r="C204" s="20" t="s">
        <v>160</v>
      </c>
      <c r="D204" s="28" t="s">
        <v>76</v>
      </c>
      <c r="E204" s="20" t="s">
        <v>154</v>
      </c>
      <c r="F204" s="20" t="s">
        <v>146</v>
      </c>
      <c r="G204" s="20" t="s">
        <v>105</v>
      </c>
      <c r="H204" s="21">
        <f t="shared" si="3"/>
        <v>203520000</v>
      </c>
      <c r="I204" s="21">
        <v>192000000</v>
      </c>
      <c r="J204" s="22" t="s">
        <v>102</v>
      </c>
      <c r="K204" s="22" t="s">
        <v>102</v>
      </c>
      <c r="L204" s="24" t="s">
        <v>125</v>
      </c>
    </row>
    <row r="205" spans="2:12" ht="150">
      <c r="B205" s="23">
        <v>85101502</v>
      </c>
      <c r="C205" s="20" t="s">
        <v>161</v>
      </c>
      <c r="D205" s="28" t="s">
        <v>84</v>
      </c>
      <c r="E205" s="20" t="s">
        <v>143</v>
      </c>
      <c r="F205" s="20" t="s">
        <v>146</v>
      </c>
      <c r="G205" s="20" t="s">
        <v>105</v>
      </c>
      <c r="H205" s="21">
        <f t="shared" si="3"/>
        <v>8082500000</v>
      </c>
      <c r="I205" s="21">
        <v>7625000000</v>
      </c>
      <c r="J205" s="22" t="s">
        <v>102</v>
      </c>
      <c r="K205" s="22" t="s">
        <v>102</v>
      </c>
      <c r="L205" s="24" t="s">
        <v>125</v>
      </c>
    </row>
    <row r="206" spans="2:12" ht="225">
      <c r="B206" s="23">
        <v>85101502</v>
      </c>
      <c r="C206" s="20" t="s">
        <v>162</v>
      </c>
      <c r="D206" s="28" t="s">
        <v>130</v>
      </c>
      <c r="E206" s="20" t="s">
        <v>127</v>
      </c>
      <c r="F206" s="20" t="s">
        <v>146</v>
      </c>
      <c r="G206" s="20" t="s">
        <v>105</v>
      </c>
      <c r="H206" s="21">
        <f t="shared" si="3"/>
        <v>1617560000</v>
      </c>
      <c r="I206" s="21">
        <v>1526000000</v>
      </c>
      <c r="J206" s="22" t="s">
        <v>102</v>
      </c>
      <c r="K206" s="22" t="s">
        <v>102</v>
      </c>
      <c r="L206" s="24" t="s">
        <v>125</v>
      </c>
    </row>
    <row r="207" spans="2:12" ht="135">
      <c r="B207" s="23">
        <v>85101502</v>
      </c>
      <c r="C207" s="20" t="s">
        <v>163</v>
      </c>
      <c r="D207" s="28" t="s">
        <v>153</v>
      </c>
      <c r="E207" s="20" t="s">
        <v>148</v>
      </c>
      <c r="F207" s="20" t="s">
        <v>146</v>
      </c>
      <c r="G207" s="20" t="s">
        <v>105</v>
      </c>
      <c r="H207" s="21">
        <f t="shared" si="3"/>
        <v>5088000000</v>
      </c>
      <c r="I207" s="21">
        <v>4800000000</v>
      </c>
      <c r="J207" s="22" t="s">
        <v>102</v>
      </c>
      <c r="K207" s="22" t="s">
        <v>102</v>
      </c>
      <c r="L207" s="24" t="s">
        <v>125</v>
      </c>
    </row>
    <row r="208" spans="2:12" ht="135">
      <c r="B208" s="23">
        <v>85101502</v>
      </c>
      <c r="C208" s="20" t="s">
        <v>164</v>
      </c>
      <c r="D208" s="28" t="s">
        <v>153</v>
      </c>
      <c r="E208" s="20" t="s">
        <v>138</v>
      </c>
      <c r="F208" s="20" t="s">
        <v>146</v>
      </c>
      <c r="G208" s="20" t="s">
        <v>105</v>
      </c>
      <c r="H208" s="21">
        <f t="shared" si="3"/>
        <v>265598744.18</v>
      </c>
      <c r="I208" s="21">
        <v>250564853</v>
      </c>
      <c r="J208" s="22" t="s">
        <v>102</v>
      </c>
      <c r="K208" s="22" t="s">
        <v>102</v>
      </c>
      <c r="L208" s="24" t="s">
        <v>125</v>
      </c>
    </row>
    <row r="209" spans="2:12" ht="120">
      <c r="B209" s="23">
        <v>85101502</v>
      </c>
      <c r="C209" s="20" t="s">
        <v>165</v>
      </c>
      <c r="D209" s="28" t="s">
        <v>153</v>
      </c>
      <c r="E209" s="20" t="s">
        <v>150</v>
      </c>
      <c r="F209" s="20" t="s">
        <v>146</v>
      </c>
      <c r="G209" s="20" t="s">
        <v>105</v>
      </c>
      <c r="H209" s="21">
        <f t="shared" si="3"/>
        <v>2300200000</v>
      </c>
      <c r="I209" s="21">
        <v>2170000000</v>
      </c>
      <c r="J209" s="22" t="s">
        <v>102</v>
      </c>
      <c r="K209" s="22" t="s">
        <v>102</v>
      </c>
      <c r="L209" s="24" t="s">
        <v>125</v>
      </c>
    </row>
    <row r="210" spans="2:12" ht="150">
      <c r="B210" s="23">
        <v>85101706</v>
      </c>
      <c r="C210" s="20" t="s">
        <v>166</v>
      </c>
      <c r="D210" s="28" t="s">
        <v>153</v>
      </c>
      <c r="E210" s="20" t="s">
        <v>150</v>
      </c>
      <c r="F210" s="20" t="s">
        <v>146</v>
      </c>
      <c r="G210" s="20" t="s">
        <v>105</v>
      </c>
      <c r="H210" s="21">
        <f t="shared" si="3"/>
        <v>26446270804.8</v>
      </c>
      <c r="I210" s="21">
        <v>24949312080</v>
      </c>
      <c r="J210" s="22" t="s">
        <v>102</v>
      </c>
      <c r="K210" s="22" t="s">
        <v>102</v>
      </c>
      <c r="L210" s="24" t="s">
        <v>125</v>
      </c>
    </row>
    <row r="211" spans="2:12" ht="165">
      <c r="B211" s="23">
        <v>85101605</v>
      </c>
      <c r="C211" s="20" t="s">
        <v>167</v>
      </c>
      <c r="D211" s="28" t="s">
        <v>153</v>
      </c>
      <c r="E211" s="20" t="s">
        <v>150</v>
      </c>
      <c r="F211" s="20" t="s">
        <v>146</v>
      </c>
      <c r="G211" s="20" t="s">
        <v>105</v>
      </c>
      <c r="H211" s="21">
        <f t="shared" si="3"/>
        <v>15918166515.32</v>
      </c>
      <c r="I211" s="21">
        <v>15017138222</v>
      </c>
      <c r="J211" s="22" t="s">
        <v>102</v>
      </c>
      <c r="K211" s="22" t="s">
        <v>102</v>
      </c>
      <c r="L211" s="24" t="s">
        <v>125</v>
      </c>
    </row>
    <row r="212" spans="2:12" ht="180">
      <c r="B212" s="23">
        <v>85101502</v>
      </c>
      <c r="C212" s="20" t="s">
        <v>168</v>
      </c>
      <c r="D212" s="28" t="s">
        <v>153</v>
      </c>
      <c r="E212" s="20" t="s">
        <v>150</v>
      </c>
      <c r="F212" s="20" t="s">
        <v>146</v>
      </c>
      <c r="G212" s="20" t="s">
        <v>105</v>
      </c>
      <c r="H212" s="21">
        <f t="shared" si="3"/>
        <v>24380000000</v>
      </c>
      <c r="I212" s="21">
        <v>23000000000</v>
      </c>
      <c r="J212" s="22" t="s">
        <v>102</v>
      </c>
      <c r="K212" s="22" t="s">
        <v>102</v>
      </c>
      <c r="L212" s="24" t="s">
        <v>125</v>
      </c>
    </row>
    <row r="213" spans="2:12" ht="105">
      <c r="B213" s="23">
        <v>85101502</v>
      </c>
      <c r="C213" s="20" t="s">
        <v>169</v>
      </c>
      <c r="D213" s="28" t="s">
        <v>130</v>
      </c>
      <c r="E213" s="20" t="s">
        <v>170</v>
      </c>
      <c r="F213" s="20" t="s">
        <v>146</v>
      </c>
      <c r="G213" s="20" t="s">
        <v>105</v>
      </c>
      <c r="H213" s="21">
        <f t="shared" si="3"/>
        <v>169600000</v>
      </c>
      <c r="I213" s="21">
        <v>160000000</v>
      </c>
      <c r="J213" s="22" t="s">
        <v>102</v>
      </c>
      <c r="K213" s="22" t="s">
        <v>102</v>
      </c>
      <c r="L213" s="24" t="s">
        <v>125</v>
      </c>
    </row>
    <row r="214" spans="2:12" ht="135">
      <c r="B214" s="23">
        <v>85101502</v>
      </c>
      <c r="C214" s="20" t="s">
        <v>164</v>
      </c>
      <c r="D214" s="28" t="s">
        <v>153</v>
      </c>
      <c r="E214" s="20" t="s">
        <v>150</v>
      </c>
      <c r="F214" s="20" t="s">
        <v>146</v>
      </c>
      <c r="G214" s="20" t="s">
        <v>105</v>
      </c>
      <c r="H214" s="21">
        <f t="shared" si="3"/>
        <v>47700000</v>
      </c>
      <c r="I214" s="21">
        <v>45000000</v>
      </c>
      <c r="J214" s="22" t="s">
        <v>102</v>
      </c>
      <c r="K214" s="22" t="s">
        <v>102</v>
      </c>
      <c r="L214" s="24" t="s">
        <v>125</v>
      </c>
    </row>
    <row r="215" spans="2:12" ht="225">
      <c r="B215" s="23">
        <v>85101502</v>
      </c>
      <c r="C215" s="20" t="s">
        <v>171</v>
      </c>
      <c r="D215" s="28" t="s">
        <v>153</v>
      </c>
      <c r="E215" s="20" t="s">
        <v>150</v>
      </c>
      <c r="F215" s="20" t="s">
        <v>146</v>
      </c>
      <c r="G215" s="20" t="s">
        <v>105</v>
      </c>
      <c r="H215" s="21">
        <f t="shared" si="3"/>
        <v>13777350000</v>
      </c>
      <c r="I215" s="21">
        <v>12997500000</v>
      </c>
      <c r="J215" s="22" t="s">
        <v>102</v>
      </c>
      <c r="K215" s="22" t="s">
        <v>102</v>
      </c>
      <c r="L215" s="24" t="s">
        <v>125</v>
      </c>
    </row>
    <row r="216" spans="2:12" ht="225">
      <c r="B216" s="23">
        <v>85101502</v>
      </c>
      <c r="C216" s="20" t="s">
        <v>171</v>
      </c>
      <c r="D216" s="28" t="s">
        <v>153</v>
      </c>
      <c r="E216" s="20" t="s">
        <v>150</v>
      </c>
      <c r="F216" s="20" t="s">
        <v>146</v>
      </c>
      <c r="G216" s="20" t="s">
        <v>105</v>
      </c>
      <c r="H216" s="21">
        <f t="shared" si="3"/>
        <v>10470786000</v>
      </c>
      <c r="I216" s="21">
        <v>9878100000</v>
      </c>
      <c r="J216" s="22" t="s">
        <v>102</v>
      </c>
      <c r="K216" s="22" t="s">
        <v>102</v>
      </c>
      <c r="L216" s="24" t="s">
        <v>125</v>
      </c>
    </row>
    <row r="217" spans="2:12" ht="150">
      <c r="B217" s="23">
        <v>85101502</v>
      </c>
      <c r="C217" s="20" t="s">
        <v>172</v>
      </c>
      <c r="D217" s="28" t="s">
        <v>141</v>
      </c>
      <c r="E217" s="20" t="s">
        <v>150</v>
      </c>
      <c r="F217" s="20" t="s">
        <v>146</v>
      </c>
      <c r="G217" s="20" t="s">
        <v>105</v>
      </c>
      <c r="H217" s="21">
        <f t="shared" si="3"/>
        <v>53000000000</v>
      </c>
      <c r="I217" s="21">
        <v>50000000000</v>
      </c>
      <c r="J217" s="22" t="s">
        <v>102</v>
      </c>
      <c r="K217" s="22" t="s">
        <v>102</v>
      </c>
      <c r="L217" s="24" t="s">
        <v>125</v>
      </c>
    </row>
    <row r="218" spans="2:12" ht="135">
      <c r="B218" s="23">
        <v>85101502</v>
      </c>
      <c r="C218" s="20" t="s">
        <v>173</v>
      </c>
      <c r="D218" s="28" t="s">
        <v>174</v>
      </c>
      <c r="E218" s="20" t="s">
        <v>127</v>
      </c>
      <c r="F218" s="20" t="s">
        <v>146</v>
      </c>
      <c r="G218" s="20" t="s">
        <v>105</v>
      </c>
      <c r="H218" s="21">
        <f t="shared" si="3"/>
        <v>48923076920.06</v>
      </c>
      <c r="I218" s="21">
        <v>46153846151</v>
      </c>
      <c r="J218" s="22" t="s">
        <v>102</v>
      </c>
      <c r="K218" s="22" t="s">
        <v>102</v>
      </c>
      <c r="L218" s="24" t="s">
        <v>125</v>
      </c>
    </row>
    <row r="219" spans="2:12" ht="135">
      <c r="B219" s="23">
        <v>85101502</v>
      </c>
      <c r="C219" s="20" t="s">
        <v>175</v>
      </c>
      <c r="D219" s="28" t="s">
        <v>174</v>
      </c>
      <c r="E219" s="20" t="s">
        <v>127</v>
      </c>
      <c r="F219" s="20" t="s">
        <v>146</v>
      </c>
      <c r="G219" s="20" t="s">
        <v>105</v>
      </c>
      <c r="H219" s="21">
        <f t="shared" si="3"/>
        <v>9784615379.56</v>
      </c>
      <c r="I219" s="21">
        <v>9230769226</v>
      </c>
      <c r="J219" s="22" t="s">
        <v>102</v>
      </c>
      <c r="K219" s="22" t="s">
        <v>102</v>
      </c>
      <c r="L219" s="24" t="s">
        <v>125</v>
      </c>
    </row>
    <row r="220" spans="2:12" ht="195">
      <c r="B220" s="23">
        <v>85121600</v>
      </c>
      <c r="C220" s="20" t="s">
        <v>176</v>
      </c>
      <c r="D220" s="28" t="s">
        <v>86</v>
      </c>
      <c r="E220" s="20" t="s">
        <v>170</v>
      </c>
      <c r="F220" s="20" t="s">
        <v>146</v>
      </c>
      <c r="G220" s="20" t="s">
        <v>105</v>
      </c>
      <c r="H220" s="21">
        <f t="shared" si="3"/>
        <v>466364723.2</v>
      </c>
      <c r="I220" s="21">
        <v>439966720</v>
      </c>
      <c r="J220" s="22" t="s">
        <v>102</v>
      </c>
      <c r="K220" s="22" t="s">
        <v>102</v>
      </c>
      <c r="L220" s="24" t="s">
        <v>125</v>
      </c>
    </row>
    <row r="221" spans="2:12" ht="135">
      <c r="B221" s="23">
        <v>85121900</v>
      </c>
      <c r="C221" s="20" t="s">
        <v>177</v>
      </c>
      <c r="D221" s="28" t="s">
        <v>153</v>
      </c>
      <c r="E221" s="20" t="s">
        <v>150</v>
      </c>
      <c r="F221" s="20" t="s">
        <v>146</v>
      </c>
      <c r="G221" s="20" t="s">
        <v>105</v>
      </c>
      <c r="H221" s="21">
        <f t="shared" si="3"/>
        <v>500320000</v>
      </c>
      <c r="I221" s="21">
        <v>472000000</v>
      </c>
      <c r="J221" s="22" t="s">
        <v>102</v>
      </c>
      <c r="K221" s="22" t="s">
        <v>102</v>
      </c>
      <c r="L221" s="24" t="s">
        <v>125</v>
      </c>
    </row>
    <row r="222" spans="2:12" ht="135">
      <c r="B222" s="23">
        <v>85101706</v>
      </c>
      <c r="C222" s="20" t="s">
        <v>156</v>
      </c>
      <c r="D222" s="28" t="s">
        <v>153</v>
      </c>
      <c r="E222" s="20" t="s">
        <v>148</v>
      </c>
      <c r="F222" s="20" t="s">
        <v>145</v>
      </c>
      <c r="G222" s="20" t="s">
        <v>105</v>
      </c>
      <c r="H222" s="21">
        <f t="shared" si="3"/>
        <v>116568878.4</v>
      </c>
      <c r="I222" s="21">
        <v>109970640</v>
      </c>
      <c r="J222" s="22" t="s">
        <v>102</v>
      </c>
      <c r="K222" s="22" t="s">
        <v>102</v>
      </c>
      <c r="L222" s="24" t="s">
        <v>125</v>
      </c>
    </row>
    <row r="223" spans="2:12" ht="135">
      <c r="B223" s="23">
        <v>85101706</v>
      </c>
      <c r="C223" s="20" t="s">
        <v>137</v>
      </c>
      <c r="D223" s="28" t="s">
        <v>153</v>
      </c>
      <c r="E223" s="20" t="s">
        <v>148</v>
      </c>
      <c r="F223" s="20" t="s">
        <v>145</v>
      </c>
      <c r="G223" s="20" t="s">
        <v>105</v>
      </c>
      <c r="H223" s="21">
        <f t="shared" si="3"/>
        <v>314032950</v>
      </c>
      <c r="I223" s="21">
        <v>296257500</v>
      </c>
      <c r="J223" s="22" t="s">
        <v>102</v>
      </c>
      <c r="K223" s="22" t="s">
        <v>102</v>
      </c>
      <c r="L223" s="24" t="s">
        <v>125</v>
      </c>
    </row>
    <row r="224" spans="2:12" ht="60">
      <c r="B224" s="23">
        <v>85101502</v>
      </c>
      <c r="C224" s="20" t="s">
        <v>178</v>
      </c>
      <c r="D224" s="28" t="s">
        <v>153</v>
      </c>
      <c r="E224" s="20" t="s">
        <v>148</v>
      </c>
      <c r="F224" s="20" t="s">
        <v>146</v>
      </c>
      <c r="G224" s="20" t="s">
        <v>105</v>
      </c>
      <c r="H224" s="21">
        <f t="shared" si="3"/>
        <v>400374720</v>
      </c>
      <c r="I224" s="21">
        <v>377712000</v>
      </c>
      <c r="J224" s="22" t="s">
        <v>102</v>
      </c>
      <c r="K224" s="22" t="s">
        <v>102</v>
      </c>
      <c r="L224" s="24" t="s">
        <v>125</v>
      </c>
    </row>
    <row r="225" spans="2:12" ht="135">
      <c r="B225" s="23">
        <v>85101706</v>
      </c>
      <c r="C225" s="20" t="s">
        <v>179</v>
      </c>
      <c r="D225" s="28" t="s">
        <v>174</v>
      </c>
      <c r="E225" s="20" t="s">
        <v>134</v>
      </c>
      <c r="F225" s="20" t="s">
        <v>145</v>
      </c>
      <c r="G225" s="20" t="s">
        <v>105</v>
      </c>
      <c r="H225" s="21">
        <f t="shared" si="3"/>
        <v>10345012166.4</v>
      </c>
      <c r="I225" s="21">
        <v>9759445440</v>
      </c>
      <c r="J225" s="22" t="s">
        <v>102</v>
      </c>
      <c r="K225" s="22" t="s">
        <v>102</v>
      </c>
      <c r="L225" s="24" t="s">
        <v>125</v>
      </c>
    </row>
    <row r="226" spans="2:12" ht="105">
      <c r="B226" s="23">
        <v>85101502</v>
      </c>
      <c r="C226" s="20" t="s">
        <v>180</v>
      </c>
      <c r="D226" s="28" t="s">
        <v>153</v>
      </c>
      <c r="E226" s="20" t="s">
        <v>149</v>
      </c>
      <c r="F226" s="20" t="s">
        <v>146</v>
      </c>
      <c r="G226" s="20" t="s">
        <v>105</v>
      </c>
      <c r="H226" s="21">
        <f t="shared" si="3"/>
        <v>2865728550</v>
      </c>
      <c r="I226" s="21">
        <v>2703517500</v>
      </c>
      <c r="J226" s="22" t="s">
        <v>102</v>
      </c>
      <c r="K226" s="22" t="s">
        <v>102</v>
      </c>
      <c r="L226" s="24" t="s">
        <v>125</v>
      </c>
    </row>
    <row r="227" spans="2:12" ht="150">
      <c r="B227" s="23">
        <v>85101502</v>
      </c>
      <c r="C227" s="20" t="s">
        <v>181</v>
      </c>
      <c r="D227" s="28" t="s">
        <v>77</v>
      </c>
      <c r="E227" s="20" t="s">
        <v>134</v>
      </c>
      <c r="F227" s="20" t="s">
        <v>146</v>
      </c>
      <c r="G227" s="20" t="s">
        <v>105</v>
      </c>
      <c r="H227" s="21">
        <f t="shared" si="3"/>
        <v>5088000000</v>
      </c>
      <c r="I227" s="21">
        <v>4800000000</v>
      </c>
      <c r="J227" s="22" t="s">
        <v>102</v>
      </c>
      <c r="K227" s="22" t="s">
        <v>102</v>
      </c>
      <c r="L227" s="24" t="s">
        <v>125</v>
      </c>
    </row>
    <row r="228" spans="2:12" ht="165">
      <c r="B228" s="23">
        <v>85101502</v>
      </c>
      <c r="C228" s="20" t="s">
        <v>182</v>
      </c>
      <c r="D228" s="28" t="s">
        <v>153</v>
      </c>
      <c r="E228" s="20" t="s">
        <v>151</v>
      </c>
      <c r="F228" s="20" t="s">
        <v>146</v>
      </c>
      <c r="G228" s="20" t="s">
        <v>105</v>
      </c>
      <c r="H228" s="21">
        <f t="shared" si="3"/>
        <v>9328000000</v>
      </c>
      <c r="I228" s="21">
        <v>8800000000</v>
      </c>
      <c r="J228" s="22" t="s">
        <v>102</v>
      </c>
      <c r="K228" s="22" t="s">
        <v>102</v>
      </c>
      <c r="L228" s="24" t="s">
        <v>125</v>
      </c>
    </row>
    <row r="229" spans="2:12" ht="195">
      <c r="B229" s="23">
        <v>85121600</v>
      </c>
      <c r="C229" s="20" t="s">
        <v>183</v>
      </c>
      <c r="D229" s="28" t="s">
        <v>153</v>
      </c>
      <c r="E229" s="20" t="s">
        <v>151</v>
      </c>
      <c r="F229" s="20" t="s">
        <v>146</v>
      </c>
      <c r="G229" s="20" t="s">
        <v>105</v>
      </c>
      <c r="H229" s="21">
        <f t="shared" si="3"/>
        <v>3139058560</v>
      </c>
      <c r="I229" s="21">
        <v>2961376000</v>
      </c>
      <c r="J229" s="22" t="s">
        <v>102</v>
      </c>
      <c r="K229" s="22" t="s">
        <v>102</v>
      </c>
      <c r="L229" s="24" t="s">
        <v>125</v>
      </c>
    </row>
    <row r="230" spans="2:12" ht="165">
      <c r="B230" s="23">
        <v>85101502</v>
      </c>
      <c r="C230" s="20" t="s">
        <v>182</v>
      </c>
      <c r="D230" s="28" t="s">
        <v>84</v>
      </c>
      <c r="E230" s="20" t="s">
        <v>170</v>
      </c>
      <c r="F230" s="20" t="s">
        <v>146</v>
      </c>
      <c r="G230" s="20" t="s">
        <v>105</v>
      </c>
      <c r="H230" s="21">
        <f t="shared" si="3"/>
        <v>4833600000</v>
      </c>
      <c r="I230" s="21">
        <v>4560000000</v>
      </c>
      <c r="J230" s="22" t="s">
        <v>102</v>
      </c>
      <c r="K230" s="22" t="s">
        <v>102</v>
      </c>
      <c r="L230" s="24" t="s">
        <v>125</v>
      </c>
    </row>
    <row r="231" spans="2:12" ht="240">
      <c r="B231" s="23">
        <v>85121900</v>
      </c>
      <c r="C231" s="20" t="s">
        <v>184</v>
      </c>
      <c r="D231" s="28" t="s">
        <v>153</v>
      </c>
      <c r="E231" s="20" t="s">
        <v>185</v>
      </c>
      <c r="F231" s="20" t="s">
        <v>146</v>
      </c>
      <c r="G231" s="20" t="s">
        <v>105</v>
      </c>
      <c r="H231" s="21">
        <f t="shared" si="3"/>
        <v>16527586635.84</v>
      </c>
      <c r="I231" s="21">
        <v>15592062864</v>
      </c>
      <c r="J231" s="22" t="s">
        <v>102</v>
      </c>
      <c r="K231" s="22" t="s">
        <v>102</v>
      </c>
      <c r="L231" s="24" t="s">
        <v>125</v>
      </c>
    </row>
    <row r="232" spans="2:12" ht="165">
      <c r="B232" s="23">
        <v>85101502</v>
      </c>
      <c r="C232" s="20" t="s">
        <v>182</v>
      </c>
      <c r="D232" s="28" t="s">
        <v>153</v>
      </c>
      <c r="E232" s="20" t="s">
        <v>151</v>
      </c>
      <c r="F232" s="20" t="s">
        <v>146</v>
      </c>
      <c r="G232" s="20" t="s">
        <v>105</v>
      </c>
      <c r="H232" s="21">
        <f t="shared" si="3"/>
        <v>10176000000</v>
      </c>
      <c r="I232" s="21">
        <v>9600000000</v>
      </c>
      <c r="J232" s="22" t="s">
        <v>102</v>
      </c>
      <c r="K232" s="22" t="s">
        <v>102</v>
      </c>
      <c r="L232" s="24" t="s">
        <v>125</v>
      </c>
    </row>
    <row r="233" spans="2:12" ht="150">
      <c r="B233" s="23">
        <v>85101502</v>
      </c>
      <c r="C233" s="20" t="s">
        <v>186</v>
      </c>
      <c r="D233" s="28" t="s">
        <v>187</v>
      </c>
      <c r="E233" s="20" t="s">
        <v>151</v>
      </c>
      <c r="F233" s="20" t="s">
        <v>146</v>
      </c>
      <c r="G233" s="20" t="s">
        <v>105</v>
      </c>
      <c r="H233" s="21">
        <f t="shared" si="3"/>
        <v>2120000000</v>
      </c>
      <c r="I233" s="21">
        <v>2000000000</v>
      </c>
      <c r="J233" s="22" t="s">
        <v>102</v>
      </c>
      <c r="K233" s="22" t="s">
        <v>102</v>
      </c>
      <c r="L233" s="24" t="s">
        <v>125</v>
      </c>
    </row>
    <row r="234" spans="2:12" ht="120">
      <c r="B234" s="23">
        <v>85101502</v>
      </c>
      <c r="C234" s="20" t="s">
        <v>188</v>
      </c>
      <c r="D234" s="28" t="s">
        <v>153</v>
      </c>
      <c r="E234" s="20" t="s">
        <v>189</v>
      </c>
      <c r="F234" s="20" t="s">
        <v>146</v>
      </c>
      <c r="G234" s="20" t="s">
        <v>105</v>
      </c>
      <c r="H234" s="21">
        <f t="shared" si="3"/>
        <v>172250000</v>
      </c>
      <c r="I234" s="21">
        <v>162500000</v>
      </c>
      <c r="J234" s="22" t="s">
        <v>102</v>
      </c>
      <c r="K234" s="22" t="s">
        <v>102</v>
      </c>
      <c r="L234" s="24" t="s">
        <v>125</v>
      </c>
    </row>
    <row r="235" spans="2:12" ht="135">
      <c r="B235" s="23">
        <v>85101706</v>
      </c>
      <c r="C235" s="20" t="s">
        <v>156</v>
      </c>
      <c r="D235" s="28" t="s">
        <v>153</v>
      </c>
      <c r="E235" s="20" t="s">
        <v>134</v>
      </c>
      <c r="F235" s="20" t="s">
        <v>145</v>
      </c>
      <c r="G235" s="20" t="s">
        <v>105</v>
      </c>
      <c r="H235" s="21">
        <f t="shared" si="3"/>
        <v>3004646225.66</v>
      </c>
      <c r="I235" s="21">
        <v>2834571911</v>
      </c>
      <c r="J235" s="22" t="s">
        <v>102</v>
      </c>
      <c r="K235" s="22" t="s">
        <v>102</v>
      </c>
      <c r="L235" s="24" t="s">
        <v>125</v>
      </c>
    </row>
    <row r="236" spans="2:12" ht="135">
      <c r="B236" s="23">
        <v>85101706</v>
      </c>
      <c r="C236" s="20" t="s">
        <v>147</v>
      </c>
      <c r="D236" s="28" t="s">
        <v>153</v>
      </c>
      <c r="E236" s="20" t="s">
        <v>134</v>
      </c>
      <c r="F236" s="20" t="s">
        <v>145</v>
      </c>
      <c r="G236" s="20" t="s">
        <v>105</v>
      </c>
      <c r="H236" s="21">
        <f t="shared" si="3"/>
        <v>3182501297.9</v>
      </c>
      <c r="I236" s="21">
        <v>3002359715</v>
      </c>
      <c r="J236" s="22" t="s">
        <v>102</v>
      </c>
      <c r="K236" s="22" t="s">
        <v>102</v>
      </c>
      <c r="L236" s="24" t="s">
        <v>125</v>
      </c>
    </row>
    <row r="237" spans="2:12" ht="150">
      <c r="B237" s="23">
        <v>85101502</v>
      </c>
      <c r="C237" s="20" t="s">
        <v>190</v>
      </c>
      <c r="D237" s="28" t="s">
        <v>153</v>
      </c>
      <c r="E237" s="20" t="s">
        <v>189</v>
      </c>
      <c r="F237" s="20" t="s">
        <v>146</v>
      </c>
      <c r="G237" s="20" t="s">
        <v>105</v>
      </c>
      <c r="H237" s="21">
        <f t="shared" si="3"/>
        <v>172250000</v>
      </c>
      <c r="I237" s="21">
        <v>162500000</v>
      </c>
      <c r="J237" s="22" t="s">
        <v>102</v>
      </c>
      <c r="K237" s="22" t="s">
        <v>102</v>
      </c>
      <c r="L237" s="24" t="s">
        <v>125</v>
      </c>
    </row>
    <row r="238" spans="2:12" ht="60">
      <c r="B238" s="23">
        <v>85101502</v>
      </c>
      <c r="C238" s="20" t="s">
        <v>191</v>
      </c>
      <c r="D238" s="28" t="s">
        <v>153</v>
      </c>
      <c r="E238" s="20" t="s">
        <v>134</v>
      </c>
      <c r="F238" s="20" t="s">
        <v>146</v>
      </c>
      <c r="G238" s="20" t="s">
        <v>105</v>
      </c>
      <c r="H238" s="21">
        <f t="shared" si="3"/>
        <v>190800000</v>
      </c>
      <c r="I238" s="21">
        <v>180000000</v>
      </c>
      <c r="J238" s="22" t="s">
        <v>102</v>
      </c>
      <c r="K238" s="22" t="s">
        <v>102</v>
      </c>
      <c r="L238" s="24" t="s">
        <v>125</v>
      </c>
    </row>
    <row r="239" spans="2:12" ht="150">
      <c r="B239" s="23">
        <v>85121800</v>
      </c>
      <c r="C239" s="20" t="s">
        <v>192</v>
      </c>
      <c r="D239" s="28" t="s">
        <v>193</v>
      </c>
      <c r="E239" s="20" t="s">
        <v>154</v>
      </c>
      <c r="F239" s="20" t="s">
        <v>146</v>
      </c>
      <c r="G239" s="20" t="s">
        <v>105</v>
      </c>
      <c r="H239" s="21">
        <f t="shared" si="3"/>
        <v>5724000000</v>
      </c>
      <c r="I239" s="21">
        <v>5400000000</v>
      </c>
      <c r="J239" s="22" t="s">
        <v>102</v>
      </c>
      <c r="K239" s="22" t="s">
        <v>102</v>
      </c>
      <c r="L239" s="24" t="s">
        <v>125</v>
      </c>
    </row>
    <row r="240" spans="2:12" ht="165">
      <c r="B240" s="23">
        <v>85101502</v>
      </c>
      <c r="C240" s="20" t="s">
        <v>194</v>
      </c>
      <c r="D240" s="28" t="s">
        <v>193</v>
      </c>
      <c r="E240" s="20" t="s">
        <v>154</v>
      </c>
      <c r="F240" s="20" t="s">
        <v>146</v>
      </c>
      <c r="G240" s="20" t="s">
        <v>105</v>
      </c>
      <c r="H240" s="21">
        <f t="shared" si="3"/>
        <v>12720000000</v>
      </c>
      <c r="I240" s="21">
        <v>12000000000</v>
      </c>
      <c r="J240" s="22" t="s">
        <v>102</v>
      </c>
      <c r="K240" s="22" t="s">
        <v>102</v>
      </c>
      <c r="L240" s="24" t="s">
        <v>125</v>
      </c>
    </row>
    <row r="241" spans="2:12" ht="165">
      <c r="B241" s="23">
        <v>85101502</v>
      </c>
      <c r="C241" s="20" t="s">
        <v>194</v>
      </c>
      <c r="D241" s="28" t="s">
        <v>193</v>
      </c>
      <c r="E241" s="20" t="s">
        <v>154</v>
      </c>
      <c r="F241" s="20" t="s">
        <v>146</v>
      </c>
      <c r="G241" s="20" t="s">
        <v>105</v>
      </c>
      <c r="H241" s="21">
        <f t="shared" si="3"/>
        <v>3434400000</v>
      </c>
      <c r="I241" s="21">
        <v>3240000000</v>
      </c>
      <c r="J241" s="22" t="s">
        <v>102</v>
      </c>
      <c r="K241" s="22" t="s">
        <v>102</v>
      </c>
      <c r="L241" s="24" t="s">
        <v>125</v>
      </c>
    </row>
    <row r="242" spans="2:12" ht="225">
      <c r="B242" s="23">
        <v>85101502</v>
      </c>
      <c r="C242" s="20" t="s">
        <v>195</v>
      </c>
      <c r="D242" s="28" t="s">
        <v>193</v>
      </c>
      <c r="E242" s="20" t="s">
        <v>154</v>
      </c>
      <c r="F242" s="20" t="s">
        <v>146</v>
      </c>
      <c r="G242" s="20" t="s">
        <v>105</v>
      </c>
      <c r="H242" s="21">
        <f t="shared" si="3"/>
        <v>2544000000</v>
      </c>
      <c r="I242" s="21">
        <v>2400000000</v>
      </c>
      <c r="J242" s="22" t="s">
        <v>102</v>
      </c>
      <c r="K242" s="22" t="s">
        <v>102</v>
      </c>
      <c r="L242" s="24" t="s">
        <v>125</v>
      </c>
    </row>
    <row r="243" spans="2:12" ht="90">
      <c r="B243" s="23">
        <v>85101502</v>
      </c>
      <c r="C243" s="20" t="s">
        <v>196</v>
      </c>
      <c r="D243" s="28" t="s">
        <v>193</v>
      </c>
      <c r="E243" s="20" t="s">
        <v>154</v>
      </c>
      <c r="F243" s="20" t="s">
        <v>146</v>
      </c>
      <c r="G243" s="20" t="s">
        <v>105</v>
      </c>
      <c r="H243" s="21">
        <f t="shared" si="3"/>
        <v>289634400</v>
      </c>
      <c r="I243" s="21">
        <v>273240000</v>
      </c>
      <c r="J243" s="22" t="s">
        <v>102</v>
      </c>
      <c r="K243" s="22" t="s">
        <v>102</v>
      </c>
      <c r="L243" s="24" t="s">
        <v>125</v>
      </c>
    </row>
    <row r="244" spans="2:12" ht="150">
      <c r="B244" s="23">
        <v>85101502</v>
      </c>
      <c r="C244" s="20" t="s">
        <v>197</v>
      </c>
      <c r="D244" s="28" t="s">
        <v>193</v>
      </c>
      <c r="E244" s="20" t="s">
        <v>154</v>
      </c>
      <c r="F244" s="20" t="s">
        <v>146</v>
      </c>
      <c r="G244" s="20" t="s">
        <v>105</v>
      </c>
      <c r="H244" s="21">
        <f t="shared" si="3"/>
        <v>3604000000</v>
      </c>
      <c r="I244" s="21">
        <v>3400000000</v>
      </c>
      <c r="J244" s="22" t="s">
        <v>102</v>
      </c>
      <c r="K244" s="22" t="s">
        <v>102</v>
      </c>
      <c r="L244" s="24" t="s">
        <v>125</v>
      </c>
    </row>
    <row r="245" spans="2:12" ht="225">
      <c r="B245" s="23">
        <v>85101502</v>
      </c>
      <c r="C245" s="20" t="s">
        <v>198</v>
      </c>
      <c r="D245" s="28" t="s">
        <v>193</v>
      </c>
      <c r="E245" s="20" t="s">
        <v>154</v>
      </c>
      <c r="F245" s="20" t="s">
        <v>146</v>
      </c>
      <c r="G245" s="20" t="s">
        <v>105</v>
      </c>
      <c r="H245" s="21">
        <f t="shared" si="3"/>
        <v>1908000000</v>
      </c>
      <c r="I245" s="21">
        <v>1800000000</v>
      </c>
      <c r="J245" s="22" t="s">
        <v>102</v>
      </c>
      <c r="K245" s="22" t="s">
        <v>102</v>
      </c>
      <c r="L245" s="24" t="s">
        <v>125</v>
      </c>
    </row>
    <row r="246" spans="2:12" ht="135">
      <c r="B246" s="23">
        <v>85101502</v>
      </c>
      <c r="C246" s="20" t="s">
        <v>199</v>
      </c>
      <c r="D246" s="28" t="s">
        <v>193</v>
      </c>
      <c r="E246" s="20" t="s">
        <v>154</v>
      </c>
      <c r="F246" s="20" t="s">
        <v>146</v>
      </c>
      <c r="G246" s="20" t="s">
        <v>105</v>
      </c>
      <c r="H246" s="21">
        <f t="shared" si="3"/>
        <v>1696000000</v>
      </c>
      <c r="I246" s="21">
        <v>1600000000</v>
      </c>
      <c r="J246" s="22" t="s">
        <v>102</v>
      </c>
      <c r="K246" s="22" t="s">
        <v>102</v>
      </c>
      <c r="L246" s="24" t="s">
        <v>125</v>
      </c>
    </row>
    <row r="247" spans="2:12" ht="150">
      <c r="B247" s="23">
        <v>85101502</v>
      </c>
      <c r="C247" s="20" t="s">
        <v>200</v>
      </c>
      <c r="D247" s="28" t="s">
        <v>193</v>
      </c>
      <c r="E247" s="20" t="s">
        <v>154</v>
      </c>
      <c r="F247" s="20" t="s">
        <v>146</v>
      </c>
      <c r="G247" s="20" t="s">
        <v>105</v>
      </c>
      <c r="H247" s="21">
        <f t="shared" si="3"/>
        <v>1272000000</v>
      </c>
      <c r="I247" s="21">
        <v>1200000000</v>
      </c>
      <c r="J247" s="22" t="s">
        <v>102</v>
      </c>
      <c r="K247" s="22" t="s">
        <v>102</v>
      </c>
      <c r="L247" s="24" t="s">
        <v>125</v>
      </c>
    </row>
    <row r="248" spans="2:12" ht="150">
      <c r="B248" s="23">
        <v>85121800</v>
      </c>
      <c r="C248" s="20" t="s">
        <v>201</v>
      </c>
      <c r="D248" s="28" t="s">
        <v>193</v>
      </c>
      <c r="E248" s="20" t="s">
        <v>154</v>
      </c>
      <c r="F248" s="20" t="s">
        <v>146</v>
      </c>
      <c r="G248" s="20" t="s">
        <v>105</v>
      </c>
      <c r="H248" s="21">
        <f t="shared" si="3"/>
        <v>1272000000</v>
      </c>
      <c r="I248" s="21">
        <v>1200000000</v>
      </c>
      <c r="J248" s="22" t="s">
        <v>102</v>
      </c>
      <c r="K248" s="22" t="s">
        <v>102</v>
      </c>
      <c r="L248" s="24" t="s">
        <v>125</v>
      </c>
    </row>
    <row r="249" spans="2:12" ht="150">
      <c r="B249" s="23">
        <v>85101502</v>
      </c>
      <c r="C249" s="20" t="s">
        <v>202</v>
      </c>
      <c r="D249" s="28" t="s">
        <v>193</v>
      </c>
      <c r="E249" s="20" t="s">
        <v>154</v>
      </c>
      <c r="F249" s="20" t="s">
        <v>146</v>
      </c>
      <c r="G249" s="20" t="s">
        <v>105</v>
      </c>
      <c r="H249" s="21">
        <f t="shared" si="3"/>
        <v>127200000</v>
      </c>
      <c r="I249" s="21">
        <v>120000000</v>
      </c>
      <c r="J249" s="22" t="s">
        <v>102</v>
      </c>
      <c r="K249" s="22" t="s">
        <v>102</v>
      </c>
      <c r="L249" s="24" t="s">
        <v>125</v>
      </c>
    </row>
    <row r="250" spans="2:12" ht="135">
      <c r="B250" s="23">
        <v>85101502</v>
      </c>
      <c r="C250" s="20" t="s">
        <v>203</v>
      </c>
      <c r="D250" s="28" t="s">
        <v>193</v>
      </c>
      <c r="E250" s="20" t="s">
        <v>154</v>
      </c>
      <c r="F250" s="20" t="s">
        <v>146</v>
      </c>
      <c r="G250" s="20" t="s">
        <v>105</v>
      </c>
      <c r="H250" s="21">
        <f aca="true" t="shared" si="4" ref="H250:H313">(I250*6%)+I250</f>
        <v>636000000</v>
      </c>
      <c r="I250" s="21">
        <v>600000000</v>
      </c>
      <c r="J250" s="22" t="s">
        <v>102</v>
      </c>
      <c r="K250" s="22" t="s">
        <v>102</v>
      </c>
      <c r="L250" s="24" t="s">
        <v>125</v>
      </c>
    </row>
    <row r="251" spans="2:12" ht="240">
      <c r="B251" s="23">
        <v>85101502</v>
      </c>
      <c r="C251" s="20" t="s">
        <v>204</v>
      </c>
      <c r="D251" s="28" t="s">
        <v>193</v>
      </c>
      <c r="E251" s="20" t="s">
        <v>154</v>
      </c>
      <c r="F251" s="20" t="s">
        <v>146</v>
      </c>
      <c r="G251" s="20" t="s">
        <v>105</v>
      </c>
      <c r="H251" s="21">
        <f t="shared" si="4"/>
        <v>1431000000</v>
      </c>
      <c r="I251" s="21">
        <v>1350000000</v>
      </c>
      <c r="J251" s="22" t="s">
        <v>102</v>
      </c>
      <c r="K251" s="22" t="s">
        <v>102</v>
      </c>
      <c r="L251" s="24" t="s">
        <v>125</v>
      </c>
    </row>
    <row r="252" spans="2:12" ht="165">
      <c r="B252" s="23">
        <v>85101502</v>
      </c>
      <c r="C252" s="20" t="s">
        <v>205</v>
      </c>
      <c r="D252" s="28" t="s">
        <v>193</v>
      </c>
      <c r="E252" s="20" t="s">
        <v>154</v>
      </c>
      <c r="F252" s="20" t="s">
        <v>146</v>
      </c>
      <c r="G252" s="20" t="s">
        <v>105</v>
      </c>
      <c r="H252" s="21">
        <f t="shared" si="4"/>
        <v>7282200000</v>
      </c>
      <c r="I252" s="21">
        <v>6870000000</v>
      </c>
      <c r="J252" s="22" t="s">
        <v>102</v>
      </c>
      <c r="K252" s="22" t="s">
        <v>102</v>
      </c>
      <c r="L252" s="24" t="s">
        <v>125</v>
      </c>
    </row>
    <row r="253" spans="2:12" ht="90">
      <c r="B253" s="23">
        <v>85121600</v>
      </c>
      <c r="C253" s="20" t="s">
        <v>206</v>
      </c>
      <c r="D253" s="28" t="s">
        <v>193</v>
      </c>
      <c r="E253" s="20" t="s">
        <v>154</v>
      </c>
      <c r="F253" s="20" t="s">
        <v>146</v>
      </c>
      <c r="G253" s="20" t="s">
        <v>105</v>
      </c>
      <c r="H253" s="21">
        <f t="shared" si="4"/>
        <v>394956000</v>
      </c>
      <c r="I253" s="21">
        <v>372600000</v>
      </c>
      <c r="J253" s="22" t="s">
        <v>102</v>
      </c>
      <c r="K253" s="22" t="s">
        <v>102</v>
      </c>
      <c r="L253" s="24" t="s">
        <v>125</v>
      </c>
    </row>
    <row r="254" spans="2:12" ht="165">
      <c r="B254" s="23">
        <v>85101502</v>
      </c>
      <c r="C254" s="20" t="s">
        <v>194</v>
      </c>
      <c r="D254" s="28" t="s">
        <v>193</v>
      </c>
      <c r="E254" s="20" t="s">
        <v>154</v>
      </c>
      <c r="F254" s="20" t="s">
        <v>146</v>
      </c>
      <c r="G254" s="20" t="s">
        <v>105</v>
      </c>
      <c r="H254" s="21">
        <f t="shared" si="4"/>
        <v>3807115270.8</v>
      </c>
      <c r="I254" s="21">
        <v>3591618180</v>
      </c>
      <c r="J254" s="22" t="s">
        <v>102</v>
      </c>
      <c r="K254" s="22" t="s">
        <v>102</v>
      </c>
      <c r="L254" s="24" t="s">
        <v>125</v>
      </c>
    </row>
    <row r="255" spans="2:12" ht="180">
      <c r="B255" s="23">
        <v>85101502</v>
      </c>
      <c r="C255" s="20" t="s">
        <v>207</v>
      </c>
      <c r="D255" s="28" t="s">
        <v>193</v>
      </c>
      <c r="E255" s="20" t="s">
        <v>154</v>
      </c>
      <c r="F255" s="20" t="s">
        <v>146</v>
      </c>
      <c r="G255" s="20" t="s">
        <v>105</v>
      </c>
      <c r="H255" s="21">
        <f t="shared" si="4"/>
        <v>2307620000</v>
      </c>
      <c r="I255" s="21">
        <v>2177000000</v>
      </c>
      <c r="J255" s="22" t="s">
        <v>102</v>
      </c>
      <c r="K255" s="22" t="s">
        <v>102</v>
      </c>
      <c r="L255" s="24" t="s">
        <v>125</v>
      </c>
    </row>
    <row r="256" spans="2:12" ht="240">
      <c r="B256" s="23">
        <v>85101502</v>
      </c>
      <c r="C256" s="20" t="s">
        <v>208</v>
      </c>
      <c r="D256" s="28" t="s">
        <v>193</v>
      </c>
      <c r="E256" s="20" t="s">
        <v>154</v>
      </c>
      <c r="F256" s="20" t="s">
        <v>146</v>
      </c>
      <c r="G256" s="20" t="s">
        <v>105</v>
      </c>
      <c r="H256" s="21">
        <f t="shared" si="4"/>
        <v>424000000</v>
      </c>
      <c r="I256" s="21">
        <v>400000000</v>
      </c>
      <c r="J256" s="22" t="s">
        <v>102</v>
      </c>
      <c r="K256" s="22" t="s">
        <v>102</v>
      </c>
      <c r="L256" s="24" t="s">
        <v>125</v>
      </c>
    </row>
    <row r="257" spans="2:12" ht="225">
      <c r="B257" s="23">
        <v>85101508</v>
      </c>
      <c r="C257" s="20" t="s">
        <v>209</v>
      </c>
      <c r="D257" s="28" t="s">
        <v>193</v>
      </c>
      <c r="E257" s="20" t="s">
        <v>154</v>
      </c>
      <c r="F257" s="20" t="s">
        <v>146</v>
      </c>
      <c r="G257" s="20" t="s">
        <v>105</v>
      </c>
      <c r="H257" s="21">
        <f t="shared" si="4"/>
        <v>457920000</v>
      </c>
      <c r="I257" s="21">
        <v>432000000</v>
      </c>
      <c r="J257" s="22" t="s">
        <v>102</v>
      </c>
      <c r="K257" s="22" t="s">
        <v>102</v>
      </c>
      <c r="L257" s="24" t="s">
        <v>125</v>
      </c>
    </row>
    <row r="258" spans="2:12" ht="225">
      <c r="B258" s="23">
        <v>85101502</v>
      </c>
      <c r="C258" s="20" t="s">
        <v>210</v>
      </c>
      <c r="D258" s="28" t="s">
        <v>193</v>
      </c>
      <c r="E258" s="20" t="s">
        <v>154</v>
      </c>
      <c r="F258" s="20" t="s">
        <v>146</v>
      </c>
      <c r="G258" s="20" t="s">
        <v>105</v>
      </c>
      <c r="H258" s="21">
        <f t="shared" si="4"/>
        <v>148400000</v>
      </c>
      <c r="I258" s="21">
        <v>140000000</v>
      </c>
      <c r="J258" s="22" t="s">
        <v>102</v>
      </c>
      <c r="K258" s="22" t="s">
        <v>102</v>
      </c>
      <c r="L258" s="24" t="s">
        <v>125</v>
      </c>
    </row>
    <row r="259" spans="2:12" ht="150">
      <c r="B259" s="23">
        <v>85101505</v>
      </c>
      <c r="C259" s="20" t="s">
        <v>211</v>
      </c>
      <c r="D259" s="28" t="s">
        <v>193</v>
      </c>
      <c r="E259" s="20" t="s">
        <v>154</v>
      </c>
      <c r="F259" s="20" t="s">
        <v>146</v>
      </c>
      <c r="G259" s="20" t="s">
        <v>105</v>
      </c>
      <c r="H259" s="21">
        <f t="shared" si="4"/>
        <v>3180000000</v>
      </c>
      <c r="I259" s="21">
        <v>3000000000</v>
      </c>
      <c r="J259" s="22" t="s">
        <v>102</v>
      </c>
      <c r="K259" s="22" t="s">
        <v>102</v>
      </c>
      <c r="L259" s="24" t="s">
        <v>125</v>
      </c>
    </row>
    <row r="260" spans="2:12" ht="180">
      <c r="B260" s="23">
        <v>85101502</v>
      </c>
      <c r="C260" s="20" t="s">
        <v>212</v>
      </c>
      <c r="D260" s="28" t="s">
        <v>193</v>
      </c>
      <c r="E260" s="20" t="s">
        <v>154</v>
      </c>
      <c r="F260" s="20" t="s">
        <v>146</v>
      </c>
      <c r="G260" s="20" t="s">
        <v>105</v>
      </c>
      <c r="H260" s="21">
        <f t="shared" si="4"/>
        <v>10176000000</v>
      </c>
      <c r="I260" s="21">
        <v>9600000000</v>
      </c>
      <c r="J260" s="22" t="s">
        <v>102</v>
      </c>
      <c r="K260" s="22" t="s">
        <v>102</v>
      </c>
      <c r="L260" s="24" t="s">
        <v>125</v>
      </c>
    </row>
    <row r="261" spans="2:12" ht="255">
      <c r="B261" s="23">
        <v>85101508</v>
      </c>
      <c r="C261" s="20" t="s">
        <v>213</v>
      </c>
      <c r="D261" s="28" t="s">
        <v>193</v>
      </c>
      <c r="E261" s="20" t="s">
        <v>154</v>
      </c>
      <c r="F261" s="20" t="s">
        <v>146</v>
      </c>
      <c r="G261" s="20" t="s">
        <v>105</v>
      </c>
      <c r="H261" s="21">
        <f t="shared" si="4"/>
        <v>349800000</v>
      </c>
      <c r="I261" s="21">
        <v>330000000</v>
      </c>
      <c r="J261" s="22" t="s">
        <v>102</v>
      </c>
      <c r="K261" s="22" t="s">
        <v>102</v>
      </c>
      <c r="L261" s="24" t="s">
        <v>125</v>
      </c>
    </row>
    <row r="262" spans="2:12" ht="135">
      <c r="B262" s="23">
        <v>85101502</v>
      </c>
      <c r="C262" s="20" t="s">
        <v>214</v>
      </c>
      <c r="D262" s="28" t="s">
        <v>193</v>
      </c>
      <c r="E262" s="20" t="s">
        <v>154</v>
      </c>
      <c r="F262" s="20" t="s">
        <v>146</v>
      </c>
      <c r="G262" s="20" t="s">
        <v>105</v>
      </c>
      <c r="H262" s="21">
        <f t="shared" si="4"/>
        <v>186278040</v>
      </c>
      <c r="I262" s="21">
        <v>175734000</v>
      </c>
      <c r="J262" s="22" t="s">
        <v>102</v>
      </c>
      <c r="K262" s="22" t="s">
        <v>102</v>
      </c>
      <c r="L262" s="24" t="s">
        <v>125</v>
      </c>
    </row>
    <row r="263" spans="2:12" ht="255">
      <c r="B263" s="23">
        <v>85101502</v>
      </c>
      <c r="C263" s="20" t="s">
        <v>215</v>
      </c>
      <c r="D263" s="28" t="s">
        <v>193</v>
      </c>
      <c r="E263" s="20" t="s">
        <v>154</v>
      </c>
      <c r="F263" s="20" t="s">
        <v>146</v>
      </c>
      <c r="G263" s="20" t="s">
        <v>105</v>
      </c>
      <c r="H263" s="29">
        <f t="shared" si="4"/>
        <v>318000000</v>
      </c>
      <c r="I263" s="21">
        <v>300000000</v>
      </c>
      <c r="J263" s="22" t="s">
        <v>102</v>
      </c>
      <c r="K263" s="22" t="s">
        <v>102</v>
      </c>
      <c r="L263" s="24" t="s">
        <v>125</v>
      </c>
    </row>
    <row r="264" spans="2:12" ht="165">
      <c r="B264" s="23">
        <v>85101502</v>
      </c>
      <c r="C264" s="20" t="s">
        <v>205</v>
      </c>
      <c r="D264" s="28" t="s">
        <v>193</v>
      </c>
      <c r="E264" s="20" t="s">
        <v>154</v>
      </c>
      <c r="F264" s="20" t="s">
        <v>146</v>
      </c>
      <c r="G264" s="20" t="s">
        <v>105</v>
      </c>
      <c r="H264" s="21">
        <f t="shared" si="4"/>
        <v>5462329133.52</v>
      </c>
      <c r="I264" s="21">
        <v>5153140692</v>
      </c>
      <c r="J264" s="22" t="s">
        <v>102</v>
      </c>
      <c r="K264" s="22" t="s">
        <v>102</v>
      </c>
      <c r="L264" s="24" t="s">
        <v>125</v>
      </c>
    </row>
    <row r="265" spans="2:12" ht="180">
      <c r="B265" s="23">
        <v>85101502</v>
      </c>
      <c r="C265" s="20" t="s">
        <v>216</v>
      </c>
      <c r="D265" s="28" t="s">
        <v>193</v>
      </c>
      <c r="E265" s="20" t="s">
        <v>154</v>
      </c>
      <c r="F265" s="20" t="s">
        <v>146</v>
      </c>
      <c r="G265" s="20" t="s">
        <v>105</v>
      </c>
      <c r="H265" s="21">
        <f t="shared" si="4"/>
        <v>3592140198.48</v>
      </c>
      <c r="I265" s="21">
        <v>3388811508</v>
      </c>
      <c r="J265" s="22" t="s">
        <v>102</v>
      </c>
      <c r="K265" s="22" t="s">
        <v>102</v>
      </c>
      <c r="L265" s="24" t="s">
        <v>125</v>
      </c>
    </row>
    <row r="266" spans="2:12" ht="150">
      <c r="B266" s="23">
        <v>85101502</v>
      </c>
      <c r="C266" s="20" t="s">
        <v>217</v>
      </c>
      <c r="D266" s="28" t="s">
        <v>193</v>
      </c>
      <c r="E266" s="20" t="s">
        <v>154</v>
      </c>
      <c r="F266" s="20" t="s">
        <v>146</v>
      </c>
      <c r="G266" s="20" t="s">
        <v>105</v>
      </c>
      <c r="H266" s="21">
        <f t="shared" si="4"/>
        <v>8693406051.84</v>
      </c>
      <c r="I266" s="21">
        <v>8201326464</v>
      </c>
      <c r="J266" s="22" t="s">
        <v>102</v>
      </c>
      <c r="K266" s="22" t="s">
        <v>102</v>
      </c>
      <c r="L266" s="24" t="s">
        <v>125</v>
      </c>
    </row>
    <row r="267" spans="2:12" ht="255">
      <c r="B267" s="23">
        <v>85101508</v>
      </c>
      <c r="C267" s="20" t="s">
        <v>215</v>
      </c>
      <c r="D267" s="28" t="s">
        <v>193</v>
      </c>
      <c r="E267" s="20" t="s">
        <v>154</v>
      </c>
      <c r="F267" s="20" t="s">
        <v>146</v>
      </c>
      <c r="G267" s="20" t="s">
        <v>105</v>
      </c>
      <c r="H267" s="21">
        <f t="shared" si="4"/>
        <v>636000000</v>
      </c>
      <c r="I267" s="21">
        <v>600000000</v>
      </c>
      <c r="J267" s="22" t="s">
        <v>102</v>
      </c>
      <c r="K267" s="22" t="s">
        <v>102</v>
      </c>
      <c r="L267" s="24" t="s">
        <v>125</v>
      </c>
    </row>
    <row r="268" spans="2:12" ht="150">
      <c r="B268" s="23">
        <v>85101502</v>
      </c>
      <c r="C268" s="20" t="s">
        <v>218</v>
      </c>
      <c r="D268" s="28" t="s">
        <v>193</v>
      </c>
      <c r="E268" s="20" t="s">
        <v>154</v>
      </c>
      <c r="F268" s="20" t="s">
        <v>146</v>
      </c>
      <c r="G268" s="20" t="s">
        <v>105</v>
      </c>
      <c r="H268" s="21">
        <f t="shared" si="4"/>
        <v>1399200000</v>
      </c>
      <c r="I268" s="21">
        <v>1320000000</v>
      </c>
      <c r="J268" s="22" t="s">
        <v>102</v>
      </c>
      <c r="K268" s="22" t="s">
        <v>102</v>
      </c>
      <c r="L268" s="24" t="s">
        <v>125</v>
      </c>
    </row>
    <row r="269" spans="2:12" ht="150">
      <c r="B269" s="23">
        <v>85101502</v>
      </c>
      <c r="C269" s="20" t="s">
        <v>219</v>
      </c>
      <c r="D269" s="28" t="s">
        <v>193</v>
      </c>
      <c r="E269" s="20" t="s">
        <v>154</v>
      </c>
      <c r="F269" s="20" t="s">
        <v>146</v>
      </c>
      <c r="G269" s="20" t="s">
        <v>105</v>
      </c>
      <c r="H269" s="21">
        <f t="shared" si="4"/>
        <v>10176000000</v>
      </c>
      <c r="I269" s="21">
        <v>9600000000</v>
      </c>
      <c r="J269" s="22" t="s">
        <v>102</v>
      </c>
      <c r="K269" s="22" t="s">
        <v>102</v>
      </c>
      <c r="L269" s="24" t="s">
        <v>125</v>
      </c>
    </row>
    <row r="270" spans="2:12" ht="225">
      <c r="B270" s="23">
        <v>85101502</v>
      </c>
      <c r="C270" s="20" t="s">
        <v>195</v>
      </c>
      <c r="D270" s="28" t="s">
        <v>193</v>
      </c>
      <c r="E270" s="20" t="s">
        <v>154</v>
      </c>
      <c r="F270" s="20" t="s">
        <v>146</v>
      </c>
      <c r="G270" s="20" t="s">
        <v>105</v>
      </c>
      <c r="H270" s="21">
        <f t="shared" si="4"/>
        <v>1908000000</v>
      </c>
      <c r="I270" s="21">
        <v>1800000000</v>
      </c>
      <c r="J270" s="22" t="s">
        <v>102</v>
      </c>
      <c r="K270" s="22" t="s">
        <v>102</v>
      </c>
      <c r="L270" s="24" t="s">
        <v>125</v>
      </c>
    </row>
    <row r="271" spans="2:12" ht="135">
      <c r="B271" s="23">
        <v>85101502</v>
      </c>
      <c r="C271" s="20" t="s">
        <v>220</v>
      </c>
      <c r="D271" s="28" t="s">
        <v>193</v>
      </c>
      <c r="E271" s="20" t="s">
        <v>154</v>
      </c>
      <c r="F271" s="20" t="s">
        <v>146</v>
      </c>
      <c r="G271" s="20" t="s">
        <v>105</v>
      </c>
      <c r="H271" s="21">
        <f t="shared" si="4"/>
        <v>1590000000</v>
      </c>
      <c r="I271" s="21">
        <v>1500000000</v>
      </c>
      <c r="J271" s="22" t="s">
        <v>102</v>
      </c>
      <c r="K271" s="22" t="s">
        <v>102</v>
      </c>
      <c r="L271" s="24" t="s">
        <v>125</v>
      </c>
    </row>
    <row r="272" spans="2:12" ht="225">
      <c r="B272" s="23">
        <v>85101502</v>
      </c>
      <c r="C272" s="20" t="s">
        <v>198</v>
      </c>
      <c r="D272" s="28" t="s">
        <v>193</v>
      </c>
      <c r="E272" s="20" t="s">
        <v>154</v>
      </c>
      <c r="F272" s="20" t="s">
        <v>146</v>
      </c>
      <c r="G272" s="20" t="s">
        <v>105</v>
      </c>
      <c r="H272" s="21">
        <f t="shared" si="4"/>
        <v>1208400000</v>
      </c>
      <c r="I272" s="21">
        <v>1140000000</v>
      </c>
      <c r="J272" s="22" t="s">
        <v>102</v>
      </c>
      <c r="K272" s="22" t="s">
        <v>102</v>
      </c>
      <c r="L272" s="24" t="s">
        <v>125</v>
      </c>
    </row>
    <row r="273" spans="2:12" ht="165">
      <c r="B273" s="23">
        <v>85101502</v>
      </c>
      <c r="C273" s="20" t="s">
        <v>221</v>
      </c>
      <c r="D273" s="28" t="s">
        <v>193</v>
      </c>
      <c r="E273" s="20" t="s">
        <v>154</v>
      </c>
      <c r="F273" s="20" t="s">
        <v>146</v>
      </c>
      <c r="G273" s="20" t="s">
        <v>105</v>
      </c>
      <c r="H273" s="21">
        <f t="shared" si="4"/>
        <v>12211200000</v>
      </c>
      <c r="I273" s="21">
        <v>11520000000</v>
      </c>
      <c r="J273" s="22" t="s">
        <v>102</v>
      </c>
      <c r="K273" s="22" t="s">
        <v>102</v>
      </c>
      <c r="L273" s="24" t="s">
        <v>125</v>
      </c>
    </row>
    <row r="274" spans="2:12" ht="150">
      <c r="B274" s="23">
        <v>85101502</v>
      </c>
      <c r="C274" s="20" t="s">
        <v>222</v>
      </c>
      <c r="D274" s="28" t="s">
        <v>193</v>
      </c>
      <c r="E274" s="20" t="s">
        <v>154</v>
      </c>
      <c r="F274" s="20" t="s">
        <v>146</v>
      </c>
      <c r="G274" s="20" t="s">
        <v>105</v>
      </c>
      <c r="H274" s="21">
        <f t="shared" si="4"/>
        <v>1144800000</v>
      </c>
      <c r="I274" s="21">
        <v>1080000000</v>
      </c>
      <c r="J274" s="22" t="s">
        <v>102</v>
      </c>
      <c r="K274" s="22" t="s">
        <v>102</v>
      </c>
      <c r="L274" s="24" t="s">
        <v>125</v>
      </c>
    </row>
    <row r="275" spans="2:12" ht="165">
      <c r="B275" s="23">
        <v>85101502</v>
      </c>
      <c r="C275" s="20" t="s">
        <v>223</v>
      </c>
      <c r="D275" s="28" t="s">
        <v>193</v>
      </c>
      <c r="E275" s="20" t="s">
        <v>154</v>
      </c>
      <c r="F275" s="20" t="s">
        <v>146</v>
      </c>
      <c r="G275" s="20" t="s">
        <v>105</v>
      </c>
      <c r="H275" s="21">
        <f t="shared" si="4"/>
        <v>7886400000</v>
      </c>
      <c r="I275" s="21">
        <v>7440000000</v>
      </c>
      <c r="J275" s="22" t="s">
        <v>102</v>
      </c>
      <c r="K275" s="22" t="s">
        <v>102</v>
      </c>
      <c r="L275" s="24" t="s">
        <v>125</v>
      </c>
    </row>
    <row r="276" spans="2:12" ht="135">
      <c r="B276" s="23">
        <v>85101502</v>
      </c>
      <c r="C276" s="20" t="s">
        <v>224</v>
      </c>
      <c r="D276" s="28" t="s">
        <v>193</v>
      </c>
      <c r="E276" s="20" t="s">
        <v>154</v>
      </c>
      <c r="F276" s="20" t="s">
        <v>146</v>
      </c>
      <c r="G276" s="20" t="s">
        <v>105</v>
      </c>
      <c r="H276" s="21">
        <f t="shared" si="4"/>
        <v>237714831.5</v>
      </c>
      <c r="I276" s="21">
        <v>224259275</v>
      </c>
      <c r="J276" s="22" t="s">
        <v>102</v>
      </c>
      <c r="K276" s="22" t="s">
        <v>102</v>
      </c>
      <c r="L276" s="24" t="s">
        <v>125</v>
      </c>
    </row>
    <row r="277" spans="2:12" ht="135">
      <c r="B277" s="23">
        <v>85101502</v>
      </c>
      <c r="C277" s="20" t="s">
        <v>224</v>
      </c>
      <c r="D277" s="28" t="s">
        <v>193</v>
      </c>
      <c r="E277" s="20" t="s">
        <v>154</v>
      </c>
      <c r="F277" s="20" t="s">
        <v>146</v>
      </c>
      <c r="G277" s="20" t="s">
        <v>105</v>
      </c>
      <c r="H277" s="21">
        <f t="shared" si="4"/>
        <v>190800000</v>
      </c>
      <c r="I277" s="21">
        <v>180000000</v>
      </c>
      <c r="J277" s="22" t="s">
        <v>102</v>
      </c>
      <c r="K277" s="22" t="s">
        <v>102</v>
      </c>
      <c r="L277" s="24" t="s">
        <v>125</v>
      </c>
    </row>
    <row r="278" spans="2:12" ht="165">
      <c r="B278" s="23">
        <v>85101502</v>
      </c>
      <c r="C278" s="20" t="s">
        <v>223</v>
      </c>
      <c r="D278" s="28" t="s">
        <v>193</v>
      </c>
      <c r="E278" s="20" t="s">
        <v>154</v>
      </c>
      <c r="F278" s="20" t="s">
        <v>146</v>
      </c>
      <c r="G278" s="20" t="s">
        <v>105</v>
      </c>
      <c r="H278" s="21">
        <f t="shared" si="4"/>
        <v>6360000000</v>
      </c>
      <c r="I278" s="21">
        <v>6000000000</v>
      </c>
      <c r="J278" s="22" t="s">
        <v>102</v>
      </c>
      <c r="K278" s="22" t="s">
        <v>102</v>
      </c>
      <c r="L278" s="24" t="s">
        <v>125</v>
      </c>
    </row>
    <row r="279" spans="2:12" ht="165">
      <c r="B279" s="23">
        <v>85101502</v>
      </c>
      <c r="C279" s="20" t="s">
        <v>223</v>
      </c>
      <c r="D279" s="28" t="s">
        <v>193</v>
      </c>
      <c r="E279" s="20" t="s">
        <v>154</v>
      </c>
      <c r="F279" s="20" t="s">
        <v>146</v>
      </c>
      <c r="G279" s="20" t="s">
        <v>105</v>
      </c>
      <c r="H279" s="21">
        <f t="shared" si="4"/>
        <v>109200042.48</v>
      </c>
      <c r="I279" s="21">
        <v>103018908</v>
      </c>
      <c r="J279" s="22" t="s">
        <v>102</v>
      </c>
      <c r="K279" s="22" t="s">
        <v>102</v>
      </c>
      <c r="L279" s="24" t="s">
        <v>125</v>
      </c>
    </row>
    <row r="280" spans="2:12" ht="150">
      <c r="B280" s="23">
        <v>85101502</v>
      </c>
      <c r="C280" s="20" t="s">
        <v>225</v>
      </c>
      <c r="D280" s="28" t="s">
        <v>193</v>
      </c>
      <c r="E280" s="20" t="s">
        <v>154</v>
      </c>
      <c r="F280" s="20" t="s">
        <v>146</v>
      </c>
      <c r="G280" s="20" t="s">
        <v>105</v>
      </c>
      <c r="H280" s="21">
        <f t="shared" si="4"/>
        <v>190800000</v>
      </c>
      <c r="I280" s="21">
        <v>180000000</v>
      </c>
      <c r="J280" s="22" t="s">
        <v>102</v>
      </c>
      <c r="K280" s="22" t="s">
        <v>102</v>
      </c>
      <c r="L280" s="24" t="s">
        <v>125</v>
      </c>
    </row>
    <row r="281" spans="2:12" ht="195">
      <c r="B281" s="23">
        <v>85101502</v>
      </c>
      <c r="C281" s="20" t="s">
        <v>226</v>
      </c>
      <c r="D281" s="28" t="s">
        <v>193</v>
      </c>
      <c r="E281" s="20" t="s">
        <v>154</v>
      </c>
      <c r="F281" s="20" t="s">
        <v>146</v>
      </c>
      <c r="G281" s="20" t="s">
        <v>105</v>
      </c>
      <c r="H281" s="21">
        <f t="shared" si="4"/>
        <v>24352244919.72</v>
      </c>
      <c r="I281" s="21">
        <v>22973815962</v>
      </c>
      <c r="J281" s="22" t="s">
        <v>102</v>
      </c>
      <c r="K281" s="22" t="s">
        <v>102</v>
      </c>
      <c r="L281" s="24" t="s">
        <v>125</v>
      </c>
    </row>
    <row r="282" spans="2:12" ht="165">
      <c r="B282" s="23">
        <v>85101502</v>
      </c>
      <c r="C282" s="20" t="s">
        <v>227</v>
      </c>
      <c r="D282" s="28" t="s">
        <v>193</v>
      </c>
      <c r="E282" s="20" t="s">
        <v>154</v>
      </c>
      <c r="F282" s="20" t="s">
        <v>146</v>
      </c>
      <c r="G282" s="20" t="s">
        <v>105</v>
      </c>
      <c r="H282" s="21">
        <f t="shared" si="4"/>
        <v>1226965790.82</v>
      </c>
      <c r="I282" s="21">
        <v>1157514897</v>
      </c>
      <c r="J282" s="22" t="s">
        <v>102</v>
      </c>
      <c r="K282" s="22" t="s">
        <v>102</v>
      </c>
      <c r="L282" s="24" t="s">
        <v>125</v>
      </c>
    </row>
    <row r="283" spans="2:12" ht="150">
      <c r="B283" s="23">
        <v>85101502</v>
      </c>
      <c r="C283" s="20" t="s">
        <v>228</v>
      </c>
      <c r="D283" s="28" t="s">
        <v>193</v>
      </c>
      <c r="E283" s="20" t="s">
        <v>154</v>
      </c>
      <c r="F283" s="20" t="s">
        <v>146</v>
      </c>
      <c r="G283" s="20" t="s">
        <v>105</v>
      </c>
      <c r="H283" s="21">
        <f t="shared" si="4"/>
        <v>1908000000</v>
      </c>
      <c r="I283" s="21">
        <v>1800000000</v>
      </c>
      <c r="J283" s="22" t="s">
        <v>102</v>
      </c>
      <c r="K283" s="22" t="s">
        <v>102</v>
      </c>
      <c r="L283" s="24" t="s">
        <v>125</v>
      </c>
    </row>
    <row r="284" spans="2:12" ht="150">
      <c r="B284" s="23">
        <v>85101502</v>
      </c>
      <c r="C284" s="20" t="s">
        <v>200</v>
      </c>
      <c r="D284" s="28" t="s">
        <v>193</v>
      </c>
      <c r="E284" s="20" t="s">
        <v>154</v>
      </c>
      <c r="F284" s="20" t="s">
        <v>146</v>
      </c>
      <c r="G284" s="20" t="s">
        <v>105</v>
      </c>
      <c r="H284" s="21">
        <f t="shared" si="4"/>
        <v>890400000</v>
      </c>
      <c r="I284" s="21">
        <v>840000000</v>
      </c>
      <c r="J284" s="22" t="s">
        <v>102</v>
      </c>
      <c r="K284" s="22" t="s">
        <v>102</v>
      </c>
      <c r="L284" s="24" t="s">
        <v>125</v>
      </c>
    </row>
    <row r="285" spans="2:12" ht="135">
      <c r="B285" s="23">
        <v>85101502</v>
      </c>
      <c r="C285" s="20" t="s">
        <v>214</v>
      </c>
      <c r="D285" s="28" t="s">
        <v>193</v>
      </c>
      <c r="E285" s="20" t="s">
        <v>154</v>
      </c>
      <c r="F285" s="20" t="s">
        <v>146</v>
      </c>
      <c r="G285" s="20" t="s">
        <v>105</v>
      </c>
      <c r="H285" s="21">
        <f t="shared" si="4"/>
        <v>381600000</v>
      </c>
      <c r="I285" s="21">
        <v>360000000</v>
      </c>
      <c r="J285" s="22" t="s">
        <v>102</v>
      </c>
      <c r="K285" s="22" t="s">
        <v>102</v>
      </c>
      <c r="L285" s="24" t="s">
        <v>125</v>
      </c>
    </row>
    <row r="286" spans="2:12" ht="135">
      <c r="B286" s="23">
        <v>85101502</v>
      </c>
      <c r="C286" s="20" t="s">
        <v>229</v>
      </c>
      <c r="D286" s="28" t="s">
        <v>193</v>
      </c>
      <c r="E286" s="20" t="s">
        <v>154</v>
      </c>
      <c r="F286" s="20" t="s">
        <v>146</v>
      </c>
      <c r="G286" s="20" t="s">
        <v>105</v>
      </c>
      <c r="H286" s="21">
        <f t="shared" si="4"/>
        <v>127200000</v>
      </c>
      <c r="I286" s="21">
        <v>120000000</v>
      </c>
      <c r="J286" s="22" t="s">
        <v>102</v>
      </c>
      <c r="K286" s="22" t="s">
        <v>102</v>
      </c>
      <c r="L286" s="24" t="s">
        <v>125</v>
      </c>
    </row>
    <row r="287" spans="2:12" ht="150">
      <c r="B287" s="23">
        <v>85101502</v>
      </c>
      <c r="C287" s="20" t="s">
        <v>230</v>
      </c>
      <c r="D287" s="28" t="s">
        <v>193</v>
      </c>
      <c r="E287" s="20" t="s">
        <v>154</v>
      </c>
      <c r="F287" s="20" t="s">
        <v>146</v>
      </c>
      <c r="G287" s="20" t="s">
        <v>105</v>
      </c>
      <c r="H287" s="21">
        <f t="shared" si="4"/>
        <v>127200000</v>
      </c>
      <c r="I287" s="21">
        <v>120000000</v>
      </c>
      <c r="J287" s="22" t="s">
        <v>102</v>
      </c>
      <c r="K287" s="22" t="s">
        <v>102</v>
      </c>
      <c r="L287" s="24" t="s">
        <v>125</v>
      </c>
    </row>
    <row r="288" spans="2:12" ht="135">
      <c r="B288" s="23">
        <v>85101502</v>
      </c>
      <c r="C288" s="20" t="s">
        <v>231</v>
      </c>
      <c r="D288" s="28" t="s">
        <v>193</v>
      </c>
      <c r="E288" s="20" t="s">
        <v>154</v>
      </c>
      <c r="F288" s="20" t="s">
        <v>146</v>
      </c>
      <c r="G288" s="20" t="s">
        <v>105</v>
      </c>
      <c r="H288" s="21">
        <f t="shared" si="4"/>
        <v>63600000</v>
      </c>
      <c r="I288" s="21">
        <v>60000000</v>
      </c>
      <c r="J288" s="22" t="s">
        <v>102</v>
      </c>
      <c r="K288" s="22" t="s">
        <v>102</v>
      </c>
      <c r="L288" s="24" t="s">
        <v>125</v>
      </c>
    </row>
    <row r="289" spans="2:12" ht="150">
      <c r="B289" s="23">
        <v>85101502</v>
      </c>
      <c r="C289" s="20" t="s">
        <v>232</v>
      </c>
      <c r="D289" s="28" t="s">
        <v>193</v>
      </c>
      <c r="E289" s="20" t="s">
        <v>154</v>
      </c>
      <c r="F289" s="20" t="s">
        <v>146</v>
      </c>
      <c r="G289" s="20" t="s">
        <v>105</v>
      </c>
      <c r="H289" s="21">
        <f t="shared" si="4"/>
        <v>152640000</v>
      </c>
      <c r="I289" s="21">
        <v>144000000</v>
      </c>
      <c r="J289" s="22" t="s">
        <v>102</v>
      </c>
      <c r="K289" s="22" t="s">
        <v>102</v>
      </c>
      <c r="L289" s="24" t="s">
        <v>125</v>
      </c>
    </row>
    <row r="290" spans="2:12" ht="165">
      <c r="B290" s="23">
        <v>85101502</v>
      </c>
      <c r="C290" s="20" t="s">
        <v>223</v>
      </c>
      <c r="D290" s="28" t="s">
        <v>193</v>
      </c>
      <c r="E290" s="20" t="s">
        <v>154</v>
      </c>
      <c r="F290" s="20" t="s">
        <v>146</v>
      </c>
      <c r="G290" s="20" t="s">
        <v>105</v>
      </c>
      <c r="H290" s="21">
        <f t="shared" si="4"/>
        <v>1882224192</v>
      </c>
      <c r="I290" s="21">
        <v>1775683200</v>
      </c>
      <c r="J290" s="22" t="s">
        <v>102</v>
      </c>
      <c r="K290" s="22" t="s">
        <v>102</v>
      </c>
      <c r="L290" s="24" t="s">
        <v>125</v>
      </c>
    </row>
    <row r="291" spans="2:12" ht="165">
      <c r="B291" s="23">
        <v>85101502</v>
      </c>
      <c r="C291" s="20" t="s">
        <v>233</v>
      </c>
      <c r="D291" s="28" t="s">
        <v>193</v>
      </c>
      <c r="E291" s="20" t="s">
        <v>154</v>
      </c>
      <c r="F291" s="20" t="s">
        <v>146</v>
      </c>
      <c r="G291" s="20" t="s">
        <v>105</v>
      </c>
      <c r="H291" s="21">
        <f t="shared" si="4"/>
        <v>745820129.76</v>
      </c>
      <c r="I291" s="21">
        <v>703603896</v>
      </c>
      <c r="J291" s="22" t="s">
        <v>102</v>
      </c>
      <c r="K291" s="22" t="s">
        <v>102</v>
      </c>
      <c r="L291" s="24" t="s">
        <v>125</v>
      </c>
    </row>
    <row r="292" spans="2:12" ht="180">
      <c r="B292" s="23">
        <v>85101502</v>
      </c>
      <c r="C292" s="20" t="s">
        <v>234</v>
      </c>
      <c r="D292" s="28" t="s">
        <v>193</v>
      </c>
      <c r="E292" s="20" t="s">
        <v>154</v>
      </c>
      <c r="F292" s="20" t="s">
        <v>146</v>
      </c>
      <c r="G292" s="20" t="s">
        <v>105</v>
      </c>
      <c r="H292" s="21">
        <f t="shared" si="4"/>
        <v>4074120332.88</v>
      </c>
      <c r="I292" s="21">
        <v>3843509748</v>
      </c>
      <c r="J292" s="22" t="s">
        <v>102</v>
      </c>
      <c r="K292" s="22" t="s">
        <v>102</v>
      </c>
      <c r="L292" s="24" t="s">
        <v>125</v>
      </c>
    </row>
    <row r="293" spans="2:12" ht="255">
      <c r="B293" s="23">
        <v>85101508</v>
      </c>
      <c r="C293" s="20" t="s">
        <v>213</v>
      </c>
      <c r="D293" s="28" t="s">
        <v>193</v>
      </c>
      <c r="E293" s="20" t="s">
        <v>154</v>
      </c>
      <c r="F293" s="20" t="s">
        <v>146</v>
      </c>
      <c r="G293" s="20" t="s">
        <v>105</v>
      </c>
      <c r="H293" s="21">
        <f t="shared" si="4"/>
        <v>1855000000</v>
      </c>
      <c r="I293" s="21">
        <v>1750000000</v>
      </c>
      <c r="J293" s="22" t="s">
        <v>102</v>
      </c>
      <c r="K293" s="22" t="s">
        <v>102</v>
      </c>
      <c r="L293" s="24" t="s">
        <v>125</v>
      </c>
    </row>
    <row r="294" spans="2:12" ht="180">
      <c r="B294" s="23">
        <v>85101502</v>
      </c>
      <c r="C294" s="20" t="s">
        <v>235</v>
      </c>
      <c r="D294" s="28" t="s">
        <v>193</v>
      </c>
      <c r="E294" s="20" t="s">
        <v>154</v>
      </c>
      <c r="F294" s="20" t="s">
        <v>146</v>
      </c>
      <c r="G294" s="20" t="s">
        <v>105</v>
      </c>
      <c r="H294" s="21">
        <f t="shared" si="4"/>
        <v>1272000000</v>
      </c>
      <c r="I294" s="21">
        <v>1200000000</v>
      </c>
      <c r="J294" s="22" t="s">
        <v>102</v>
      </c>
      <c r="K294" s="22" t="s">
        <v>102</v>
      </c>
      <c r="L294" s="24" t="s">
        <v>125</v>
      </c>
    </row>
    <row r="295" spans="2:12" ht="180">
      <c r="B295" s="23">
        <v>85101502</v>
      </c>
      <c r="C295" s="20" t="s">
        <v>235</v>
      </c>
      <c r="D295" s="28" t="s">
        <v>193</v>
      </c>
      <c r="E295" s="20" t="s">
        <v>154</v>
      </c>
      <c r="F295" s="20" t="s">
        <v>146</v>
      </c>
      <c r="G295" s="20" t="s">
        <v>105</v>
      </c>
      <c r="H295" s="21">
        <f t="shared" si="4"/>
        <v>381600000</v>
      </c>
      <c r="I295" s="21">
        <v>360000000</v>
      </c>
      <c r="J295" s="22" t="s">
        <v>102</v>
      </c>
      <c r="K295" s="22" t="s">
        <v>102</v>
      </c>
      <c r="L295" s="24" t="s">
        <v>125</v>
      </c>
    </row>
    <row r="296" spans="2:12" ht="225">
      <c r="B296" s="23">
        <v>85101502</v>
      </c>
      <c r="C296" s="20" t="s">
        <v>236</v>
      </c>
      <c r="D296" s="28" t="s">
        <v>193</v>
      </c>
      <c r="E296" s="20" t="s">
        <v>154</v>
      </c>
      <c r="F296" s="20" t="s">
        <v>146</v>
      </c>
      <c r="G296" s="20" t="s">
        <v>105</v>
      </c>
      <c r="H296" s="21">
        <f t="shared" si="4"/>
        <v>534240000</v>
      </c>
      <c r="I296" s="21">
        <v>504000000</v>
      </c>
      <c r="J296" s="22" t="s">
        <v>102</v>
      </c>
      <c r="K296" s="22" t="s">
        <v>102</v>
      </c>
      <c r="L296" s="24" t="s">
        <v>125</v>
      </c>
    </row>
    <row r="297" spans="2:12" ht="225">
      <c r="B297" s="23">
        <v>85101502</v>
      </c>
      <c r="C297" s="20" t="s">
        <v>237</v>
      </c>
      <c r="D297" s="28" t="s">
        <v>193</v>
      </c>
      <c r="E297" s="20" t="s">
        <v>154</v>
      </c>
      <c r="F297" s="20" t="s">
        <v>146</v>
      </c>
      <c r="G297" s="20" t="s">
        <v>105</v>
      </c>
      <c r="H297" s="21">
        <f t="shared" si="4"/>
        <v>1653600000</v>
      </c>
      <c r="I297" s="21">
        <v>1560000000</v>
      </c>
      <c r="J297" s="22" t="s">
        <v>102</v>
      </c>
      <c r="K297" s="22" t="s">
        <v>102</v>
      </c>
      <c r="L297" s="24" t="s">
        <v>125</v>
      </c>
    </row>
    <row r="298" spans="2:12" ht="60">
      <c r="B298" s="23">
        <v>95141801</v>
      </c>
      <c r="C298" s="20" t="s">
        <v>238</v>
      </c>
      <c r="D298" s="28" t="s">
        <v>193</v>
      </c>
      <c r="E298" s="20" t="s">
        <v>154</v>
      </c>
      <c r="F298" s="20" t="s">
        <v>146</v>
      </c>
      <c r="G298" s="20" t="s">
        <v>105</v>
      </c>
      <c r="H298" s="21">
        <f t="shared" si="4"/>
        <v>381600000</v>
      </c>
      <c r="I298" s="21">
        <v>360000000</v>
      </c>
      <c r="J298" s="22" t="s">
        <v>102</v>
      </c>
      <c r="K298" s="22" t="s">
        <v>102</v>
      </c>
      <c r="L298" s="24" t="s">
        <v>125</v>
      </c>
    </row>
    <row r="299" spans="2:12" ht="150">
      <c r="B299" s="23">
        <v>85101505</v>
      </c>
      <c r="C299" s="20" t="s">
        <v>239</v>
      </c>
      <c r="D299" s="28" t="s">
        <v>193</v>
      </c>
      <c r="E299" s="20" t="s">
        <v>154</v>
      </c>
      <c r="F299" s="20" t="s">
        <v>146</v>
      </c>
      <c r="G299" s="20" t="s">
        <v>105</v>
      </c>
      <c r="H299" s="21">
        <f t="shared" si="4"/>
        <v>636000000</v>
      </c>
      <c r="I299" s="21">
        <v>600000000</v>
      </c>
      <c r="J299" s="22" t="s">
        <v>102</v>
      </c>
      <c r="K299" s="22" t="s">
        <v>102</v>
      </c>
      <c r="L299" s="24" t="s">
        <v>125</v>
      </c>
    </row>
    <row r="300" spans="2:12" ht="165">
      <c r="B300" s="23">
        <v>85101502</v>
      </c>
      <c r="C300" s="20" t="s">
        <v>240</v>
      </c>
      <c r="D300" s="28" t="s">
        <v>193</v>
      </c>
      <c r="E300" s="20" t="s">
        <v>154</v>
      </c>
      <c r="F300" s="20" t="s">
        <v>146</v>
      </c>
      <c r="G300" s="20" t="s">
        <v>105</v>
      </c>
      <c r="H300" s="21">
        <f t="shared" si="4"/>
        <v>22287473213.56</v>
      </c>
      <c r="I300" s="21">
        <v>21025918126</v>
      </c>
      <c r="J300" s="22" t="s">
        <v>102</v>
      </c>
      <c r="K300" s="22" t="s">
        <v>102</v>
      </c>
      <c r="L300" s="24" t="s">
        <v>125</v>
      </c>
    </row>
    <row r="301" spans="2:12" ht="180">
      <c r="B301" s="23">
        <v>85101502</v>
      </c>
      <c r="C301" s="20" t="s">
        <v>241</v>
      </c>
      <c r="D301" s="28" t="s">
        <v>193</v>
      </c>
      <c r="E301" s="20" t="s">
        <v>154</v>
      </c>
      <c r="F301" s="20" t="s">
        <v>146</v>
      </c>
      <c r="G301" s="20" t="s">
        <v>105</v>
      </c>
      <c r="H301" s="21">
        <f t="shared" si="4"/>
        <v>17045618138.74</v>
      </c>
      <c r="I301" s="21">
        <v>16080771829</v>
      </c>
      <c r="J301" s="22" t="s">
        <v>102</v>
      </c>
      <c r="K301" s="22" t="s">
        <v>102</v>
      </c>
      <c r="L301" s="24" t="s">
        <v>125</v>
      </c>
    </row>
    <row r="302" spans="2:12" ht="180">
      <c r="B302" s="23">
        <v>85101502</v>
      </c>
      <c r="C302" s="20" t="s">
        <v>216</v>
      </c>
      <c r="D302" s="28" t="s">
        <v>193</v>
      </c>
      <c r="E302" s="20" t="s">
        <v>154</v>
      </c>
      <c r="F302" s="20" t="s">
        <v>146</v>
      </c>
      <c r="G302" s="20" t="s">
        <v>105</v>
      </c>
      <c r="H302" s="21">
        <f t="shared" si="4"/>
        <v>11122138480.32</v>
      </c>
      <c r="I302" s="21">
        <v>10492583472</v>
      </c>
      <c r="J302" s="22" t="s">
        <v>102</v>
      </c>
      <c r="K302" s="22" t="s">
        <v>102</v>
      </c>
      <c r="L302" s="24" t="s">
        <v>125</v>
      </c>
    </row>
    <row r="303" spans="2:12" ht="165">
      <c r="B303" s="23">
        <v>85101706</v>
      </c>
      <c r="C303" s="20" t="s">
        <v>194</v>
      </c>
      <c r="D303" s="28" t="s">
        <v>193</v>
      </c>
      <c r="E303" s="20" t="s">
        <v>154</v>
      </c>
      <c r="F303" s="20" t="s">
        <v>146</v>
      </c>
      <c r="G303" s="20" t="s">
        <v>105</v>
      </c>
      <c r="H303" s="21">
        <f t="shared" si="4"/>
        <v>18551850615.84</v>
      </c>
      <c r="I303" s="21">
        <v>17501745864</v>
      </c>
      <c r="J303" s="22" t="s">
        <v>102</v>
      </c>
      <c r="K303" s="22" t="s">
        <v>102</v>
      </c>
      <c r="L303" s="24" t="s">
        <v>125</v>
      </c>
    </row>
    <row r="304" spans="2:12" ht="180">
      <c r="B304" s="23">
        <v>85101502</v>
      </c>
      <c r="C304" s="20" t="s">
        <v>242</v>
      </c>
      <c r="D304" s="28" t="s">
        <v>193</v>
      </c>
      <c r="E304" s="20" t="s">
        <v>154</v>
      </c>
      <c r="F304" s="20" t="s">
        <v>146</v>
      </c>
      <c r="G304" s="20" t="s">
        <v>105</v>
      </c>
      <c r="H304" s="21">
        <f t="shared" si="4"/>
        <v>9115726142.64</v>
      </c>
      <c r="I304" s="21">
        <v>8599741644</v>
      </c>
      <c r="J304" s="22" t="s">
        <v>102</v>
      </c>
      <c r="K304" s="22" t="s">
        <v>102</v>
      </c>
      <c r="L304" s="24" t="s">
        <v>125</v>
      </c>
    </row>
    <row r="305" spans="2:12" ht="165">
      <c r="B305" s="23">
        <v>85101502</v>
      </c>
      <c r="C305" s="20" t="s">
        <v>223</v>
      </c>
      <c r="D305" s="28" t="s">
        <v>193</v>
      </c>
      <c r="E305" s="20" t="s">
        <v>154</v>
      </c>
      <c r="F305" s="20" t="s">
        <v>146</v>
      </c>
      <c r="G305" s="20" t="s">
        <v>105</v>
      </c>
      <c r="H305" s="21">
        <f t="shared" si="4"/>
        <v>6996000000</v>
      </c>
      <c r="I305" s="21">
        <v>6600000000</v>
      </c>
      <c r="J305" s="22" t="s">
        <v>102</v>
      </c>
      <c r="K305" s="22" t="s">
        <v>102</v>
      </c>
      <c r="L305" s="24" t="s">
        <v>125</v>
      </c>
    </row>
    <row r="306" spans="2:12" ht="240">
      <c r="B306" s="23">
        <v>85121900</v>
      </c>
      <c r="C306" s="20" t="s">
        <v>243</v>
      </c>
      <c r="D306" s="28" t="s">
        <v>193</v>
      </c>
      <c r="E306" s="20" t="s">
        <v>154</v>
      </c>
      <c r="F306" s="20" t="s">
        <v>124</v>
      </c>
      <c r="G306" s="20" t="s">
        <v>105</v>
      </c>
      <c r="H306" s="21">
        <f t="shared" si="4"/>
        <v>86750400000</v>
      </c>
      <c r="I306" s="21">
        <v>81840000000</v>
      </c>
      <c r="J306" s="22" t="s">
        <v>102</v>
      </c>
      <c r="K306" s="22" t="s">
        <v>102</v>
      </c>
      <c r="L306" s="24" t="s">
        <v>125</v>
      </c>
    </row>
    <row r="307" spans="2:12" ht="165">
      <c r="B307" s="23">
        <v>85101502</v>
      </c>
      <c r="C307" s="20" t="s">
        <v>244</v>
      </c>
      <c r="D307" s="28" t="s">
        <v>193</v>
      </c>
      <c r="E307" s="20" t="s">
        <v>154</v>
      </c>
      <c r="F307" s="20" t="s">
        <v>124</v>
      </c>
      <c r="G307" s="20" t="s">
        <v>105</v>
      </c>
      <c r="H307" s="21">
        <f t="shared" si="4"/>
        <v>21350137523.38</v>
      </c>
      <c r="I307" s="21">
        <v>20141639173</v>
      </c>
      <c r="J307" s="22" t="s">
        <v>102</v>
      </c>
      <c r="K307" s="22" t="s">
        <v>102</v>
      </c>
      <c r="L307" s="24" t="s">
        <v>125</v>
      </c>
    </row>
    <row r="308" spans="2:12" ht="75">
      <c r="B308" s="23">
        <v>85121600</v>
      </c>
      <c r="C308" s="20" t="s">
        <v>245</v>
      </c>
      <c r="D308" s="28" t="s">
        <v>193</v>
      </c>
      <c r="E308" s="20" t="s">
        <v>246</v>
      </c>
      <c r="F308" s="20" t="s">
        <v>124</v>
      </c>
      <c r="G308" s="20" t="s">
        <v>105</v>
      </c>
      <c r="H308" s="21">
        <f t="shared" si="4"/>
        <v>164565000</v>
      </c>
      <c r="I308" s="21">
        <v>155250000</v>
      </c>
      <c r="J308" s="22" t="s">
        <v>102</v>
      </c>
      <c r="K308" s="22" t="s">
        <v>102</v>
      </c>
      <c r="L308" s="24" t="s">
        <v>125</v>
      </c>
    </row>
    <row r="309" spans="2:12" ht="60">
      <c r="B309" s="23">
        <v>85121600</v>
      </c>
      <c r="C309" s="20" t="s">
        <v>247</v>
      </c>
      <c r="D309" s="28" t="s">
        <v>248</v>
      </c>
      <c r="E309" s="20" t="s">
        <v>154</v>
      </c>
      <c r="F309" s="20" t="s">
        <v>124</v>
      </c>
      <c r="G309" s="20" t="s">
        <v>105</v>
      </c>
      <c r="H309" s="21">
        <f t="shared" si="4"/>
        <v>71311500</v>
      </c>
      <c r="I309" s="21">
        <v>67275000</v>
      </c>
      <c r="J309" s="22" t="s">
        <v>102</v>
      </c>
      <c r="K309" s="22" t="s">
        <v>102</v>
      </c>
      <c r="L309" s="24" t="s">
        <v>125</v>
      </c>
    </row>
    <row r="310" spans="2:12" ht="60">
      <c r="B310" s="23">
        <v>95141801</v>
      </c>
      <c r="C310" s="20" t="s">
        <v>249</v>
      </c>
      <c r="D310" s="28" t="s">
        <v>248</v>
      </c>
      <c r="E310" s="20" t="s">
        <v>154</v>
      </c>
      <c r="F310" s="20" t="s">
        <v>124</v>
      </c>
      <c r="G310" s="20" t="s">
        <v>105</v>
      </c>
      <c r="H310" s="21">
        <f t="shared" si="4"/>
        <v>318000000</v>
      </c>
      <c r="I310" s="21">
        <v>300000000</v>
      </c>
      <c r="J310" s="22" t="s">
        <v>102</v>
      </c>
      <c r="K310" s="22" t="s">
        <v>102</v>
      </c>
      <c r="L310" s="24" t="s">
        <v>125</v>
      </c>
    </row>
    <row r="311" spans="2:12" ht="135">
      <c r="B311" s="23">
        <v>85101502</v>
      </c>
      <c r="C311" s="20" t="s">
        <v>250</v>
      </c>
      <c r="D311" s="28" t="s">
        <v>193</v>
      </c>
      <c r="E311" s="20" t="s">
        <v>246</v>
      </c>
      <c r="F311" s="20" t="s">
        <v>124</v>
      </c>
      <c r="G311" s="20" t="s">
        <v>105</v>
      </c>
      <c r="H311" s="21">
        <f t="shared" si="4"/>
        <v>34863400000</v>
      </c>
      <c r="I311" s="21">
        <v>32890000000</v>
      </c>
      <c r="J311" s="22" t="s">
        <v>102</v>
      </c>
      <c r="K311" s="22" t="s">
        <v>102</v>
      </c>
      <c r="L311" s="24" t="s">
        <v>125</v>
      </c>
    </row>
    <row r="312" spans="2:12" ht="60">
      <c r="B312" s="23">
        <v>85101502</v>
      </c>
      <c r="C312" s="20" t="s">
        <v>251</v>
      </c>
      <c r="D312" s="28" t="s">
        <v>248</v>
      </c>
      <c r="E312" s="20" t="s">
        <v>138</v>
      </c>
      <c r="F312" s="20" t="s">
        <v>124</v>
      </c>
      <c r="G312" s="20" t="s">
        <v>105</v>
      </c>
      <c r="H312" s="21">
        <f t="shared" si="4"/>
        <v>55952100</v>
      </c>
      <c r="I312" s="21">
        <v>52785000</v>
      </c>
      <c r="J312" s="22" t="s">
        <v>102</v>
      </c>
      <c r="K312" s="22" t="s">
        <v>102</v>
      </c>
      <c r="L312" s="24" t="s">
        <v>125</v>
      </c>
    </row>
    <row r="313" spans="2:12" ht="165">
      <c r="B313" s="23">
        <v>85101504</v>
      </c>
      <c r="C313" s="20" t="s">
        <v>252</v>
      </c>
      <c r="D313" s="28" t="s">
        <v>193</v>
      </c>
      <c r="E313" s="20" t="s">
        <v>138</v>
      </c>
      <c r="F313" s="20" t="s">
        <v>124</v>
      </c>
      <c r="G313" s="20" t="s">
        <v>105</v>
      </c>
      <c r="H313" s="21">
        <f t="shared" si="4"/>
        <v>361460000</v>
      </c>
      <c r="I313" s="21">
        <v>341000000</v>
      </c>
      <c r="J313" s="22" t="s">
        <v>102</v>
      </c>
      <c r="K313" s="22" t="s">
        <v>102</v>
      </c>
      <c r="L313" s="24" t="s">
        <v>125</v>
      </c>
    </row>
    <row r="314" spans="2:12" ht="135">
      <c r="B314" s="23">
        <v>85101706</v>
      </c>
      <c r="C314" s="20" t="s">
        <v>253</v>
      </c>
      <c r="D314" s="28" t="s">
        <v>153</v>
      </c>
      <c r="E314" s="20" t="s">
        <v>143</v>
      </c>
      <c r="F314" s="20" t="s">
        <v>145</v>
      </c>
      <c r="G314" s="20" t="s">
        <v>105</v>
      </c>
      <c r="H314" s="21">
        <f aca="true" t="shared" si="5" ref="H314:H331">(I314*6%)+I314</f>
        <v>14314743037.84</v>
      </c>
      <c r="I314" s="21">
        <v>13504474564</v>
      </c>
      <c r="J314" s="22" t="s">
        <v>102</v>
      </c>
      <c r="K314" s="22" t="s">
        <v>102</v>
      </c>
      <c r="L314" s="24" t="s">
        <v>125</v>
      </c>
    </row>
    <row r="315" spans="2:12" ht="195">
      <c r="B315" s="23">
        <v>85121900</v>
      </c>
      <c r="C315" s="20" t="s">
        <v>254</v>
      </c>
      <c r="D315" s="28" t="s">
        <v>248</v>
      </c>
      <c r="E315" s="20" t="s">
        <v>154</v>
      </c>
      <c r="F315" s="20" t="s">
        <v>124</v>
      </c>
      <c r="G315" s="20" t="s">
        <v>105</v>
      </c>
      <c r="H315" s="21">
        <f t="shared" si="5"/>
        <v>21942528694.08</v>
      </c>
      <c r="I315" s="21">
        <v>20700498768</v>
      </c>
      <c r="J315" s="22" t="s">
        <v>102</v>
      </c>
      <c r="K315" s="22" t="s">
        <v>102</v>
      </c>
      <c r="L315" s="24" t="s">
        <v>125</v>
      </c>
    </row>
    <row r="316" spans="2:12" ht="180">
      <c r="B316" s="23">
        <v>85101502</v>
      </c>
      <c r="C316" s="20" t="s">
        <v>255</v>
      </c>
      <c r="D316" s="28" t="s">
        <v>256</v>
      </c>
      <c r="E316" s="20" t="s">
        <v>154</v>
      </c>
      <c r="F316" s="20" t="s">
        <v>124</v>
      </c>
      <c r="G316" s="20" t="s">
        <v>105</v>
      </c>
      <c r="H316" s="21">
        <f t="shared" si="5"/>
        <v>197900278.56</v>
      </c>
      <c r="I316" s="21">
        <v>186698376</v>
      </c>
      <c r="J316" s="22" t="s">
        <v>102</v>
      </c>
      <c r="K316" s="22" t="s">
        <v>102</v>
      </c>
      <c r="L316" s="24" t="s">
        <v>125</v>
      </c>
    </row>
    <row r="317" spans="2:12" ht="165">
      <c r="B317" s="23">
        <v>85101502</v>
      </c>
      <c r="C317" s="20" t="s">
        <v>182</v>
      </c>
      <c r="D317" s="28" t="s">
        <v>174</v>
      </c>
      <c r="E317" s="20" t="s">
        <v>257</v>
      </c>
      <c r="F317" s="20" t="s">
        <v>124</v>
      </c>
      <c r="G317" s="20" t="s">
        <v>105</v>
      </c>
      <c r="H317" s="21">
        <f t="shared" si="5"/>
        <v>1370347249.44</v>
      </c>
      <c r="I317" s="21">
        <v>1292780424</v>
      </c>
      <c r="J317" s="22" t="s">
        <v>102</v>
      </c>
      <c r="K317" s="22" t="s">
        <v>102</v>
      </c>
      <c r="L317" s="24" t="s">
        <v>125</v>
      </c>
    </row>
    <row r="318" spans="2:12" ht="135">
      <c r="B318" s="23">
        <v>85101502</v>
      </c>
      <c r="C318" s="20" t="s">
        <v>258</v>
      </c>
      <c r="D318" s="28" t="s">
        <v>256</v>
      </c>
      <c r="E318" s="20" t="s">
        <v>154</v>
      </c>
      <c r="F318" s="20" t="s">
        <v>124</v>
      </c>
      <c r="G318" s="20" t="s">
        <v>105</v>
      </c>
      <c r="H318" s="21">
        <f t="shared" si="5"/>
        <v>1272000000</v>
      </c>
      <c r="I318" s="21">
        <v>1200000000</v>
      </c>
      <c r="J318" s="22" t="s">
        <v>102</v>
      </c>
      <c r="K318" s="22" t="s">
        <v>102</v>
      </c>
      <c r="L318" s="24" t="s">
        <v>125</v>
      </c>
    </row>
    <row r="319" spans="2:12" ht="135">
      <c r="B319" s="23">
        <v>85101502</v>
      </c>
      <c r="C319" s="20" t="s">
        <v>259</v>
      </c>
      <c r="D319" s="28" t="s">
        <v>256</v>
      </c>
      <c r="E319" s="20" t="s">
        <v>154</v>
      </c>
      <c r="F319" s="20" t="s">
        <v>124</v>
      </c>
      <c r="G319" s="20" t="s">
        <v>105</v>
      </c>
      <c r="H319" s="21">
        <f t="shared" si="5"/>
        <v>6983273976.02</v>
      </c>
      <c r="I319" s="21">
        <v>6587994317</v>
      </c>
      <c r="J319" s="22" t="s">
        <v>102</v>
      </c>
      <c r="K319" s="22" t="s">
        <v>102</v>
      </c>
      <c r="L319" s="24" t="s">
        <v>125</v>
      </c>
    </row>
    <row r="320" spans="2:12" ht="135">
      <c r="B320" s="23">
        <v>85101502</v>
      </c>
      <c r="C320" s="20" t="s">
        <v>260</v>
      </c>
      <c r="D320" s="28" t="s">
        <v>248</v>
      </c>
      <c r="E320" s="20" t="s">
        <v>154</v>
      </c>
      <c r="F320" s="20" t="s">
        <v>124</v>
      </c>
      <c r="G320" s="20" t="s">
        <v>105</v>
      </c>
      <c r="H320" s="21">
        <f t="shared" si="5"/>
        <v>5088000000</v>
      </c>
      <c r="I320" s="21">
        <v>4800000000</v>
      </c>
      <c r="J320" s="22" t="s">
        <v>102</v>
      </c>
      <c r="K320" s="22" t="s">
        <v>102</v>
      </c>
      <c r="L320" s="24" t="s">
        <v>125</v>
      </c>
    </row>
    <row r="321" spans="2:12" ht="135">
      <c r="B321" s="23">
        <v>85101502</v>
      </c>
      <c r="C321" s="20" t="s">
        <v>261</v>
      </c>
      <c r="D321" s="28" t="s">
        <v>248</v>
      </c>
      <c r="E321" s="20" t="s">
        <v>154</v>
      </c>
      <c r="F321" s="20" t="s">
        <v>124</v>
      </c>
      <c r="G321" s="20" t="s">
        <v>105</v>
      </c>
      <c r="H321" s="21">
        <f t="shared" si="5"/>
        <v>867504000</v>
      </c>
      <c r="I321" s="21">
        <v>818400000</v>
      </c>
      <c r="J321" s="22" t="s">
        <v>102</v>
      </c>
      <c r="K321" s="22" t="s">
        <v>102</v>
      </c>
      <c r="L321" s="24" t="s">
        <v>125</v>
      </c>
    </row>
    <row r="322" spans="2:12" ht="30">
      <c r="B322" s="23">
        <v>85101502</v>
      </c>
      <c r="C322" s="20" t="s">
        <v>262</v>
      </c>
      <c r="D322" s="28" t="s">
        <v>256</v>
      </c>
      <c r="E322" s="20" t="s">
        <v>154</v>
      </c>
      <c r="F322" s="20" t="s">
        <v>124</v>
      </c>
      <c r="G322" s="20" t="s">
        <v>105</v>
      </c>
      <c r="H322" s="21">
        <f t="shared" si="5"/>
        <v>2958460000</v>
      </c>
      <c r="I322" s="21">
        <v>2791000000</v>
      </c>
      <c r="J322" s="22" t="s">
        <v>102</v>
      </c>
      <c r="K322" s="22" t="s">
        <v>102</v>
      </c>
      <c r="L322" s="24" t="s">
        <v>125</v>
      </c>
    </row>
    <row r="323" spans="2:12" ht="210">
      <c r="B323" s="23">
        <v>85101502</v>
      </c>
      <c r="C323" s="20" t="s">
        <v>263</v>
      </c>
      <c r="D323" s="28" t="s">
        <v>256</v>
      </c>
      <c r="E323" s="20" t="s">
        <v>154</v>
      </c>
      <c r="F323" s="20" t="s">
        <v>124</v>
      </c>
      <c r="G323" s="20" t="s">
        <v>105</v>
      </c>
      <c r="H323" s="21">
        <f t="shared" si="5"/>
        <v>273607200</v>
      </c>
      <c r="I323" s="21">
        <v>258120000</v>
      </c>
      <c r="J323" s="22" t="s">
        <v>102</v>
      </c>
      <c r="K323" s="22" t="s">
        <v>102</v>
      </c>
      <c r="L323" s="24" t="s">
        <v>125</v>
      </c>
    </row>
    <row r="324" spans="2:12" ht="105">
      <c r="B324" s="23">
        <v>85101502</v>
      </c>
      <c r="C324" s="20" t="s">
        <v>264</v>
      </c>
      <c r="D324" s="28" t="s">
        <v>141</v>
      </c>
      <c r="E324" s="20" t="s">
        <v>134</v>
      </c>
      <c r="F324" s="20" t="s">
        <v>124</v>
      </c>
      <c r="G324" s="20" t="s">
        <v>105</v>
      </c>
      <c r="H324" s="21">
        <f t="shared" si="5"/>
        <v>127200000</v>
      </c>
      <c r="I324" s="21">
        <v>120000000</v>
      </c>
      <c r="J324" s="22" t="s">
        <v>102</v>
      </c>
      <c r="K324" s="22" t="s">
        <v>102</v>
      </c>
      <c r="L324" s="24" t="s">
        <v>125</v>
      </c>
    </row>
    <row r="325" spans="2:12" ht="135">
      <c r="B325" s="23">
        <v>85101706</v>
      </c>
      <c r="C325" s="20" t="s">
        <v>265</v>
      </c>
      <c r="D325" s="28" t="s">
        <v>141</v>
      </c>
      <c r="E325" s="20" t="s">
        <v>134</v>
      </c>
      <c r="F325" s="20" t="s">
        <v>144</v>
      </c>
      <c r="G325" s="20" t="s">
        <v>105</v>
      </c>
      <c r="H325" s="21">
        <f t="shared" si="5"/>
        <v>4971248195.28</v>
      </c>
      <c r="I325" s="21">
        <v>4689856788</v>
      </c>
      <c r="J325" s="22" t="s">
        <v>102</v>
      </c>
      <c r="K325" s="22" t="s">
        <v>102</v>
      </c>
      <c r="L325" s="24" t="s">
        <v>125</v>
      </c>
    </row>
    <row r="326" spans="2:12" ht="180">
      <c r="B326" s="23">
        <v>85101502</v>
      </c>
      <c r="C326" s="20" t="s">
        <v>266</v>
      </c>
      <c r="D326" s="28" t="s">
        <v>256</v>
      </c>
      <c r="E326" s="20" t="s">
        <v>138</v>
      </c>
      <c r="F326" s="20" t="s">
        <v>124</v>
      </c>
      <c r="G326" s="20" t="s">
        <v>105</v>
      </c>
      <c r="H326" s="21">
        <f t="shared" si="5"/>
        <v>1151866667.02</v>
      </c>
      <c r="I326" s="21">
        <v>1086666667</v>
      </c>
      <c r="J326" s="22" t="s">
        <v>102</v>
      </c>
      <c r="K326" s="22" t="s">
        <v>102</v>
      </c>
      <c r="L326" s="24" t="s">
        <v>125</v>
      </c>
    </row>
    <row r="327" spans="2:12" ht="165">
      <c r="B327" s="23">
        <v>85101502</v>
      </c>
      <c r="C327" s="20" t="s">
        <v>182</v>
      </c>
      <c r="D327" s="28" t="s">
        <v>267</v>
      </c>
      <c r="E327" s="20" t="s">
        <v>268</v>
      </c>
      <c r="F327" s="20" t="s">
        <v>124</v>
      </c>
      <c r="G327" s="20" t="s">
        <v>105</v>
      </c>
      <c r="H327" s="21">
        <f t="shared" si="5"/>
        <v>21464152000</v>
      </c>
      <c r="I327" s="21">
        <v>20249200000</v>
      </c>
      <c r="J327" s="22" t="s">
        <v>102</v>
      </c>
      <c r="K327" s="22" t="s">
        <v>102</v>
      </c>
      <c r="L327" s="24" t="s">
        <v>125</v>
      </c>
    </row>
    <row r="328" spans="2:12" ht="135">
      <c r="B328" s="23">
        <v>85101502</v>
      </c>
      <c r="C328" s="20" t="s">
        <v>269</v>
      </c>
      <c r="D328" s="28" t="s">
        <v>270</v>
      </c>
      <c r="E328" s="20" t="s">
        <v>154</v>
      </c>
      <c r="F328" s="20" t="s">
        <v>124</v>
      </c>
      <c r="G328" s="20" t="s">
        <v>105</v>
      </c>
      <c r="H328" s="21">
        <f t="shared" si="5"/>
        <v>212000000</v>
      </c>
      <c r="I328" s="21">
        <v>200000000</v>
      </c>
      <c r="J328" s="22" t="s">
        <v>102</v>
      </c>
      <c r="K328" s="22" t="s">
        <v>102</v>
      </c>
      <c r="L328" s="24" t="s">
        <v>125</v>
      </c>
    </row>
    <row r="329" spans="2:12" ht="165">
      <c r="B329" s="23">
        <v>85101502</v>
      </c>
      <c r="C329" s="20" t="s">
        <v>182</v>
      </c>
      <c r="D329" s="28" t="s">
        <v>141</v>
      </c>
      <c r="E329" s="20" t="s">
        <v>134</v>
      </c>
      <c r="F329" s="20" t="s">
        <v>124</v>
      </c>
      <c r="G329" s="20" t="s">
        <v>105</v>
      </c>
      <c r="H329" s="21">
        <f t="shared" si="5"/>
        <v>1162926000</v>
      </c>
      <c r="I329" s="21">
        <v>1097100000</v>
      </c>
      <c r="J329" s="22" t="s">
        <v>102</v>
      </c>
      <c r="K329" s="22" t="s">
        <v>102</v>
      </c>
      <c r="L329" s="24" t="s">
        <v>125</v>
      </c>
    </row>
    <row r="330" spans="2:12" ht="135">
      <c r="B330" s="23">
        <v>85101502</v>
      </c>
      <c r="C330" s="20" t="s">
        <v>271</v>
      </c>
      <c r="D330" s="28" t="s">
        <v>270</v>
      </c>
      <c r="E330" s="20" t="s">
        <v>154</v>
      </c>
      <c r="F330" s="20" t="s">
        <v>124</v>
      </c>
      <c r="G330" s="20" t="s">
        <v>105</v>
      </c>
      <c r="H330" s="21">
        <f t="shared" si="5"/>
        <v>79704497392.08</v>
      </c>
      <c r="I330" s="21">
        <v>75192922068</v>
      </c>
      <c r="J330" s="22" t="s">
        <v>102</v>
      </c>
      <c r="K330" s="22" t="s">
        <v>102</v>
      </c>
      <c r="L330" s="24" t="s">
        <v>125</v>
      </c>
    </row>
    <row r="331" spans="2:12" ht="135.75" thickBot="1">
      <c r="B331" s="30">
        <v>85101502</v>
      </c>
      <c r="C331" s="31" t="s">
        <v>271</v>
      </c>
      <c r="D331" s="32" t="s">
        <v>270</v>
      </c>
      <c r="E331" s="31" t="s">
        <v>154</v>
      </c>
      <c r="F331" s="31" t="s">
        <v>124</v>
      </c>
      <c r="G331" s="31" t="s">
        <v>105</v>
      </c>
      <c r="H331" s="33">
        <f t="shared" si="5"/>
        <v>21350137522.32</v>
      </c>
      <c r="I331" s="33">
        <v>20141639172</v>
      </c>
      <c r="J331" s="34" t="s">
        <v>102</v>
      </c>
      <c r="K331" s="34" t="s">
        <v>102</v>
      </c>
      <c r="L331" s="35" t="s">
        <v>125</v>
      </c>
    </row>
    <row r="337" spans="2:4" ht="30.75" thickBot="1">
      <c r="B337" s="12" t="s">
        <v>21</v>
      </c>
      <c r="C337" s="11"/>
      <c r="D337" s="11"/>
    </row>
    <row r="338" spans="2:4" ht="30">
      <c r="B338" s="13" t="s">
        <v>6</v>
      </c>
      <c r="C338" s="17" t="s">
        <v>22</v>
      </c>
      <c r="D338" s="10" t="s">
        <v>14</v>
      </c>
    </row>
    <row r="339" spans="2:4" ht="15">
      <c r="B339" s="3"/>
      <c r="C339" s="2"/>
      <c r="D339" s="4"/>
    </row>
    <row r="340" spans="2:4" ht="15">
      <c r="B340" s="3"/>
      <c r="C340" s="2"/>
      <c r="D340" s="4"/>
    </row>
    <row r="341" spans="2:4" ht="15">
      <c r="B341" s="3"/>
      <c r="C341" s="2"/>
      <c r="D341" s="4"/>
    </row>
    <row r="342" spans="2:4" ht="15">
      <c r="B342" s="3"/>
      <c r="C342" s="2"/>
      <c r="D342" s="4"/>
    </row>
    <row r="343" spans="2:4" ht="15.75" thickBot="1">
      <c r="B343" s="15"/>
      <c r="C343" s="16"/>
      <c r="D343" s="5"/>
    </row>
  </sheetData>
  <sheetProtection/>
  <mergeCells count="2">
    <mergeCell ref="F5:I9"/>
    <mergeCell ref="F11:I15"/>
  </mergeCells>
  <hyperlinks>
    <hyperlink ref="C8" r:id="rId1" display="http://www.saviasaludeps.com/"/>
    <hyperlink ref="L19" r:id="rId2" display="mailto:maria.cano@saviasaludeps.com"/>
    <hyperlink ref="L20:L32" r:id="rId3" display="mailto:maria.cano@saviasaludeps.com"/>
    <hyperlink ref="L33" r:id="rId4" display="mailto:maria.cano@saviasaludeps.com"/>
    <hyperlink ref="L58:L69" r:id="rId5" display="contratacion@saviasaludeps.com"/>
    <hyperlink ref="L57" r:id="rId6" display="contratacion@saviasaludeps.com"/>
    <hyperlink ref="L70:L97" r:id="rId7" display="contratacion@saviasaludeps.com"/>
    <hyperlink ref="L98:L118" r:id="rId8" display="contratacion@saviasaludeps.com"/>
    <hyperlink ref="L119:L142" r:id="rId9" display="contratacion@saviasaludeps.com"/>
    <hyperlink ref="L297:L331" r:id="rId10" display="contratacion@saviasaludeps.com"/>
    <hyperlink ref="L296" r:id="rId11" display="contratacion@saviasaludeps.com"/>
    <hyperlink ref="L143:L296" r:id="rId12" display="contratacion@saviasaludeps.com"/>
  </hyperlinks>
  <printOptions/>
  <pageMargins left="0.7" right="0.7" top="0.75" bottom="0.75" header="0.3" footer="0.3"/>
  <pageSetup horizontalDpi="600" verticalDpi="600" orientation="portrait" paperSize="9" r:id="rId1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Valeria Botero Botero</cp:lastModifiedBy>
  <dcterms:created xsi:type="dcterms:W3CDTF">2012-12-10T15:58:41Z</dcterms:created>
  <dcterms:modified xsi:type="dcterms:W3CDTF">2019-01-23T12:30:47Z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