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C:\Users\lbgonzalez\Downloads\"/>
    </mc:Choice>
  </mc:AlternateContent>
  <xr:revisionPtr revIDLastSave="0" documentId="13_ncr:1_{92FEBB38-61FA-4823-8FC3-8CE3B6BE46FE}" xr6:coauthVersionLast="47" xr6:coauthVersionMax="47" xr10:uidLastSave="{00000000-0000-0000-0000-000000000000}"/>
  <bookViews>
    <workbookView xWindow="-120" yWindow="-120" windowWidth="20730" windowHeight="11160" xr2:uid="{00000000-000D-0000-FFFF-FFFF00000000}"/>
  </bookViews>
  <sheets>
    <sheet name="Matriz auxiliar" sheetId="1" r:id="rId1"/>
    <sheet name="Matriz auxiliar 2021  (3)" sheetId="2" state="hidden" r:id="rId2"/>
    <sheet name="Porcentajes " sheetId="3" state="hidden" r:id="rId3"/>
    <sheet name="Matriz auxiliar 2021 " sheetId="4" state="hidden" r:id="rId4"/>
    <sheet name="Resumen" sheetId="5" state="hidden" r:id="rId5"/>
    <sheet name="Reporte de cumplimiento 2020" sheetId="6" state="hidden" r:id="rId6"/>
    <sheet name="Porcentaje PLANEACIÓN" sheetId="7" state="hidden" r:id="rId7"/>
    <sheet name="Instrucciones Generales " sheetId="8" state="hidden" r:id="rId8"/>
  </sheets>
  <definedNames>
    <definedName name="_xlnm._FilterDatabase" localSheetId="0" hidden="1">'Matriz auxiliar'!$A$4:$AD$128</definedName>
    <definedName name="_xlnm._FilterDatabase" localSheetId="1" hidden="1">'Matriz auxiliar 2021  (3)'!$A$3:$DO$3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2" roundtripDataSignature="AMtx7mjth3LjcD6+iWbg1vk1uCC8pMRweQ=="/>
    </ext>
  </extLst>
</workbook>
</file>

<file path=xl/calcChain.xml><?xml version="1.0" encoding="utf-8"?>
<calcChain xmlns="http://schemas.openxmlformats.org/spreadsheetml/2006/main">
  <c r="D32" i="7" l="1"/>
  <c r="D31" i="7"/>
  <c r="H20" i="7"/>
  <c r="D29" i="7" s="1"/>
  <c r="G20" i="7"/>
  <c r="H19" i="7"/>
  <c r="D28" i="7" s="1"/>
  <c r="F19" i="7"/>
  <c r="E19" i="7"/>
  <c r="H18" i="7"/>
  <c r="G18" i="7"/>
  <c r="F18" i="7"/>
  <c r="D18" i="7"/>
  <c r="G17" i="7"/>
  <c r="G19" i="7" s="1"/>
  <c r="F17" i="7"/>
  <c r="F20" i="7" s="1"/>
  <c r="E17" i="7"/>
  <c r="E20" i="7" s="1"/>
  <c r="D17" i="7"/>
  <c r="D19" i="7" s="1"/>
  <c r="H13" i="7"/>
  <c r="G13" i="7"/>
  <c r="F13" i="7"/>
  <c r="E13" i="7"/>
  <c r="D13" i="7"/>
  <c r="C13" i="7"/>
  <c r="G12" i="7"/>
  <c r="F12" i="7"/>
  <c r="E12" i="7"/>
  <c r="H11" i="7"/>
  <c r="G11" i="7"/>
  <c r="F11" i="7"/>
  <c r="E11" i="7"/>
  <c r="D11" i="7"/>
  <c r="H10" i="7"/>
  <c r="G10" i="7"/>
  <c r="F10" i="7"/>
  <c r="E10" i="7"/>
  <c r="H9" i="7"/>
  <c r="G9" i="7"/>
  <c r="F9" i="7"/>
  <c r="E9" i="7"/>
  <c r="D9" i="7"/>
  <c r="H8" i="7"/>
  <c r="G8" i="7"/>
  <c r="F8" i="7"/>
  <c r="E8" i="7"/>
  <c r="H7" i="7"/>
  <c r="G7" i="7"/>
  <c r="F7" i="7"/>
  <c r="E7" i="7"/>
  <c r="D7" i="7"/>
  <c r="H6" i="7"/>
  <c r="G6" i="7"/>
  <c r="F6" i="7"/>
  <c r="E6" i="7"/>
  <c r="H5" i="7"/>
  <c r="G5" i="7"/>
  <c r="F5" i="7"/>
  <c r="E5" i="7"/>
  <c r="D5" i="7"/>
  <c r="J61" i="5"/>
  <c r="I61" i="5"/>
  <c r="J60" i="5"/>
  <c r="I60" i="5"/>
  <c r="J59" i="5"/>
  <c r="I59" i="5"/>
  <c r="J58" i="5"/>
  <c r="I58" i="5"/>
  <c r="J57" i="5"/>
  <c r="I57" i="5"/>
  <c r="J56" i="5"/>
  <c r="I56" i="5"/>
  <c r="J55" i="5"/>
  <c r="I55" i="5"/>
  <c r="J54" i="5"/>
  <c r="I54" i="5"/>
  <c r="J53" i="5"/>
  <c r="I53" i="5"/>
  <c r="F53" i="5"/>
  <c r="C53" i="5"/>
  <c r="J52" i="5"/>
  <c r="I52" i="5"/>
  <c r="G52" i="5"/>
  <c r="F52" i="5"/>
  <c r="D52" i="5"/>
  <c r="C52" i="5"/>
  <c r="J51" i="5"/>
  <c r="I51" i="5"/>
  <c r="G51" i="5"/>
  <c r="F51" i="5"/>
  <c r="D51" i="5"/>
  <c r="C51" i="5"/>
  <c r="J50" i="5"/>
  <c r="I50" i="5"/>
  <c r="G50" i="5"/>
  <c r="G53" i="5" s="1"/>
  <c r="F50" i="5"/>
  <c r="D50" i="5"/>
  <c r="D53" i="5" s="1"/>
  <c r="C50" i="5"/>
  <c r="A47" i="5"/>
  <c r="I46" i="5"/>
  <c r="J45" i="5"/>
  <c r="I45" i="5"/>
  <c r="J44" i="5"/>
  <c r="I44" i="5"/>
  <c r="J43" i="5"/>
  <c r="I43" i="5"/>
  <c r="J42" i="5"/>
  <c r="I42" i="5"/>
  <c r="J41" i="5"/>
  <c r="I41" i="5"/>
  <c r="J40" i="5"/>
  <c r="I40" i="5"/>
  <c r="J39" i="5"/>
  <c r="I39" i="5"/>
  <c r="J38" i="5"/>
  <c r="J46" i="5" s="1"/>
  <c r="I38" i="5"/>
  <c r="F38" i="5"/>
  <c r="C38" i="5"/>
  <c r="J37" i="5"/>
  <c r="I37" i="5"/>
  <c r="G37" i="5"/>
  <c r="G38" i="5" s="1"/>
  <c r="F37" i="5"/>
  <c r="D37" i="5"/>
  <c r="C37" i="5"/>
  <c r="J36" i="5"/>
  <c r="I36" i="5"/>
  <c r="G36" i="5"/>
  <c r="F36" i="5"/>
  <c r="D36" i="5"/>
  <c r="D38" i="5" s="1"/>
  <c r="C36" i="5"/>
  <c r="J35" i="5"/>
  <c r="I35" i="5"/>
  <c r="G35" i="5"/>
  <c r="F35" i="5"/>
  <c r="D35" i="5"/>
  <c r="C35" i="5"/>
  <c r="I30" i="5"/>
  <c r="J29" i="5"/>
  <c r="I29" i="5"/>
  <c r="J28" i="5"/>
  <c r="I28" i="5"/>
  <c r="J27" i="5"/>
  <c r="I27" i="5"/>
  <c r="J26" i="5"/>
  <c r="I26" i="5"/>
  <c r="J25" i="5"/>
  <c r="I25" i="5"/>
  <c r="J24" i="5"/>
  <c r="I24" i="5"/>
  <c r="J23" i="5"/>
  <c r="I23" i="5"/>
  <c r="J22" i="5"/>
  <c r="J30" i="5" s="1"/>
  <c r="I22" i="5"/>
  <c r="F22" i="5"/>
  <c r="C22" i="5"/>
  <c r="J21" i="5"/>
  <c r="I21" i="5"/>
  <c r="G21" i="5"/>
  <c r="F21" i="5"/>
  <c r="D21" i="5"/>
  <c r="C21" i="5"/>
  <c r="J20" i="5"/>
  <c r="I20" i="5"/>
  <c r="G20" i="5"/>
  <c r="F20" i="5"/>
  <c r="D20" i="5"/>
  <c r="D22" i="5" s="1"/>
  <c r="C20" i="5"/>
  <c r="J19" i="5"/>
  <c r="I19" i="5"/>
  <c r="G19" i="5"/>
  <c r="G22" i="5" s="1"/>
  <c r="F19" i="5"/>
  <c r="D19" i="5"/>
  <c r="C19" i="5"/>
  <c r="I14" i="5"/>
  <c r="J13" i="5"/>
  <c r="I13" i="5"/>
  <c r="J12" i="5"/>
  <c r="I12" i="5"/>
  <c r="J11" i="5"/>
  <c r="I11" i="5"/>
  <c r="J10" i="5"/>
  <c r="J14" i="5" s="1"/>
  <c r="I10" i="5"/>
  <c r="J9" i="5"/>
  <c r="I9" i="5"/>
  <c r="J8" i="5"/>
  <c r="I8" i="5"/>
  <c r="J7" i="5"/>
  <c r="I7" i="5"/>
  <c r="U6" i="5"/>
  <c r="S6" i="5"/>
  <c r="V6" i="5" s="1"/>
  <c r="O6" i="5"/>
  <c r="J6" i="5"/>
  <c r="I6" i="5"/>
  <c r="F6" i="5"/>
  <c r="D6" i="5"/>
  <c r="C6" i="5"/>
  <c r="W5" i="5"/>
  <c r="V5" i="5"/>
  <c r="T5" i="5"/>
  <c r="S5" i="5"/>
  <c r="Q5" i="5"/>
  <c r="P5" i="5"/>
  <c r="O5" i="5"/>
  <c r="J5" i="5"/>
  <c r="I5" i="5"/>
  <c r="G5" i="5"/>
  <c r="F5" i="5"/>
  <c r="D5" i="5"/>
  <c r="C5" i="5"/>
  <c r="W4" i="5"/>
  <c r="V4" i="5"/>
  <c r="T4" i="5"/>
  <c r="S4" i="5"/>
  <c r="Q4" i="5"/>
  <c r="P4" i="5"/>
  <c r="O4" i="5"/>
  <c r="J4" i="5"/>
  <c r="I4" i="5"/>
  <c r="G4" i="5"/>
  <c r="F4" i="5"/>
  <c r="D4" i="5"/>
  <c r="C4" i="5"/>
  <c r="V3" i="5"/>
  <c r="X3" i="5" s="1"/>
  <c r="T3" i="5"/>
  <c r="S3" i="5"/>
  <c r="P3" i="5"/>
  <c r="P6" i="5" s="1"/>
  <c r="Q6" i="5" s="1"/>
  <c r="O3" i="5"/>
  <c r="J3" i="5"/>
  <c r="I3" i="5"/>
  <c r="G3" i="5"/>
  <c r="G6" i="5" s="1"/>
  <c r="F3" i="5"/>
  <c r="D3" i="5"/>
  <c r="C3" i="5"/>
  <c r="W2" i="5"/>
  <c r="V2" i="5"/>
  <c r="T2" i="5"/>
  <c r="S2" i="5"/>
  <c r="Q2" i="5"/>
  <c r="P2" i="5"/>
  <c r="O2" i="5"/>
  <c r="C349" i="2"/>
  <c r="B349" i="2"/>
  <c r="C348" i="2"/>
  <c r="C350" i="2" s="1"/>
  <c r="B348" i="2"/>
  <c r="C346" i="2"/>
  <c r="C345" i="2"/>
  <c r="B345" i="2"/>
  <c r="C344" i="2"/>
  <c r="B344" i="2"/>
  <c r="C343" i="2"/>
  <c r="D348" i="2" s="1"/>
  <c r="B343" i="2"/>
  <c r="X6" i="5" l="1"/>
  <c r="W6" i="5"/>
  <c r="Q3" i="5"/>
  <c r="E18" i="7"/>
  <c r="T6" i="5"/>
  <c r="D27" i="7"/>
  <c r="D20" i="7"/>
  <c r="W3" i="5"/>
  <c r="D343" i="2"/>
  <c r="H17" i="7"/>
  <c r="D26" i="7" s="1"/>
  <c r="I20" i="7" l="1"/>
  <c r="I19" i="7"/>
  <c r="I18" i="7"/>
  <c r="I1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4" authorId="0" shapeId="0" xr:uid="{00000000-0006-0000-0000-000024000000}">
      <text>
        <r>
          <rPr>
            <sz val="11"/>
            <color rgb="FF000000"/>
            <rFont val="Calibri"/>
            <scheme val="minor"/>
          </rPr>
          <t>======
ID#AAAAYsGAexY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 authorId="0" shapeId="0" xr:uid="{00000000-0006-0000-0000-00002B000000}">
      <text>
        <r>
          <rPr>
            <sz val="11"/>
            <color rgb="FF000000"/>
            <rFont val="Calibri"/>
            <scheme val="minor"/>
          </rPr>
          <t>======
ID#AAAAYsGAewM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 authorId="0" shapeId="0" xr:uid="{00000000-0006-0000-0000-000002000000}">
      <text>
        <r>
          <rPr>
            <sz val="11"/>
            <color rgb="FF000000"/>
            <rFont val="Calibri"/>
            <scheme val="minor"/>
          </rPr>
          <t>======
ID#AAAAYsGAe7E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 authorId="0" shapeId="0" xr:uid="{00000000-0006-0000-0000-000005000000}">
      <text>
        <r>
          <rPr>
            <sz val="11"/>
            <color rgb="FF000000"/>
            <rFont val="Calibri"/>
            <scheme val="minor"/>
          </rPr>
          <t>======
ID#AAAAYsGAe6w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 authorId="0" shapeId="0" xr:uid="{00000000-0006-0000-0000-000055000000}">
      <text>
        <r>
          <rPr>
            <sz val="11"/>
            <color rgb="FF000000"/>
            <rFont val="Calibri"/>
            <scheme val="minor"/>
          </rPr>
          <t>======
ID#AAAAYr7XxUI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 authorId="0" shapeId="0" xr:uid="{00000000-0006-0000-0000-000009000000}">
      <text>
        <r>
          <rPr>
            <sz val="11"/>
            <color rgb="FF000000"/>
            <rFont val="Calibri"/>
            <scheme val="minor"/>
          </rPr>
          <t>======
ID#AAAAYsGAe5E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 authorId="0" shapeId="0" xr:uid="{00000000-0006-0000-0000-00000D000000}">
      <text>
        <r>
          <rPr>
            <sz val="11"/>
            <color rgb="FF000000"/>
            <rFont val="Calibri"/>
            <scheme val="minor"/>
          </rPr>
          <t>======
ID#AAAAYsGAe4c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 authorId="0" shapeId="0" xr:uid="{00000000-0006-0000-0000-000026000000}">
      <text>
        <r>
          <rPr>
            <sz val="11"/>
            <color rgb="FF000000"/>
            <rFont val="Calibri"/>
            <scheme val="minor"/>
          </rPr>
          <t>======
ID#AAAAYsGAexI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 authorId="0" shapeId="0" xr:uid="{00000000-0006-0000-0000-000011000000}">
      <text>
        <r>
          <rPr>
            <sz val="11"/>
            <color rgb="FF000000"/>
            <rFont val="Calibri"/>
            <scheme val="minor"/>
          </rPr>
          <t>======
ID#AAAAYsGAe24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 authorId="0" shapeId="0" xr:uid="{00000000-0006-0000-0000-00001B000000}">
      <text>
        <r>
          <rPr>
            <sz val="11"/>
            <color rgb="FF000000"/>
            <rFont val="Calibri"/>
            <scheme val="minor"/>
          </rPr>
          <t>======
ID#AAAAYsGAezk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 authorId="0" shapeId="0" xr:uid="{00000000-0006-0000-0000-00001A000000}">
      <text>
        <r>
          <rPr>
            <sz val="11"/>
            <color rgb="FF000000"/>
            <rFont val="Calibri"/>
            <scheme val="minor"/>
          </rPr>
          <t>======
ID#AAAAYsGAe0A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 authorId="0" shapeId="0" xr:uid="{00000000-0006-0000-0000-00000E000000}">
      <text>
        <r>
          <rPr>
            <sz val="11"/>
            <color rgb="FF000000"/>
            <rFont val="Calibri"/>
            <scheme val="minor"/>
          </rPr>
          <t>======
ID#AAAAYsGAe3o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7" authorId="0" shapeId="0" xr:uid="{00000000-0006-0000-0000-000021000000}">
      <text>
        <r>
          <rPr>
            <sz val="11"/>
            <color rgb="FF000000"/>
            <rFont val="Calibri"/>
            <scheme val="minor"/>
          </rPr>
          <t>======
ID#AAAAYsGAeyg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8" authorId="0" shapeId="0" xr:uid="{00000000-0006-0000-0000-00000C000000}">
      <text>
        <r>
          <rPr>
            <sz val="11"/>
            <color rgb="FF000000"/>
            <rFont val="Calibri"/>
            <scheme val="minor"/>
          </rPr>
          <t>======
ID#AAAAYsGAe4w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0" authorId="0" shapeId="0" xr:uid="{00000000-0006-0000-0000-00005E000000}">
      <text>
        <r>
          <rPr>
            <sz val="11"/>
            <color rgb="FF000000"/>
            <rFont val="Calibri"/>
            <scheme val="minor"/>
          </rPr>
          <t>======
ID#AAAAYr7XxQA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1" authorId="0" shapeId="0" xr:uid="{00000000-0006-0000-0000-00000F000000}">
      <text>
        <r>
          <rPr>
            <sz val="11"/>
            <color rgb="FF000000"/>
            <rFont val="Calibri"/>
            <scheme val="minor"/>
          </rPr>
          <t>======
ID#AAAAYsGAe3c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2" authorId="0" shapeId="0" xr:uid="{00000000-0006-0000-0000-000042000000}">
      <text>
        <r>
          <rPr>
            <sz val="11"/>
            <color rgb="FF000000"/>
            <rFont val="Calibri"/>
            <scheme val="minor"/>
          </rPr>
          <t>======
ID#AAAAYr7XxcQ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3" authorId="0" shapeId="0" xr:uid="{00000000-0006-0000-0000-000008000000}">
      <text>
        <r>
          <rPr>
            <sz val="11"/>
            <color rgb="FF000000"/>
            <rFont val="Calibri"/>
            <scheme val="minor"/>
          </rPr>
          <t>======
ID#AAAAYsGAe5o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4" authorId="0" shapeId="0" xr:uid="{00000000-0006-0000-0000-00000B000000}">
      <text>
        <r>
          <rPr>
            <sz val="11"/>
            <color rgb="FF000000"/>
            <rFont val="Calibri"/>
            <scheme val="minor"/>
          </rPr>
          <t>======
ID#AAAAYsGAe40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5" authorId="0" shapeId="0" xr:uid="{00000000-0006-0000-0000-000056000000}">
      <text>
        <r>
          <rPr>
            <sz val="11"/>
            <color rgb="FF000000"/>
            <rFont val="Calibri"/>
            <scheme val="minor"/>
          </rPr>
          <t>======
ID#AAAAYr7XxTw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6" authorId="0" shapeId="0" xr:uid="{00000000-0006-0000-0000-000029000000}">
      <text>
        <r>
          <rPr>
            <sz val="11"/>
            <color rgb="FF000000"/>
            <rFont val="Calibri"/>
            <scheme val="minor"/>
          </rPr>
          <t>======
ID#AAAAYsGAews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7" authorId="0" shapeId="0" xr:uid="{00000000-0006-0000-0000-00004A000000}">
      <text>
        <r>
          <rPr>
            <sz val="11"/>
            <color rgb="FF000000"/>
            <rFont val="Calibri"/>
            <scheme val="minor"/>
          </rPr>
          <t>======
ID#AAAAYr7XxX8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8" authorId="0" shapeId="0" xr:uid="{00000000-0006-0000-0000-00005C000000}">
      <text>
        <r>
          <rPr>
            <sz val="11"/>
            <color rgb="FF000000"/>
            <rFont val="Calibri"/>
            <scheme val="minor"/>
          </rPr>
          <t>======
ID#AAAAYr7XxRs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9" authorId="0" shapeId="0" xr:uid="{00000000-0006-0000-0000-000014000000}">
      <text>
        <r>
          <rPr>
            <sz val="11"/>
            <color rgb="FF000000"/>
            <rFont val="Calibri"/>
            <scheme val="minor"/>
          </rPr>
          <t>======
ID#AAAAYsGAe1M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0" authorId="0" shapeId="0" xr:uid="{00000000-0006-0000-0000-00002A000000}">
      <text>
        <r>
          <rPr>
            <sz val="11"/>
            <color rgb="FF000000"/>
            <rFont val="Calibri"/>
            <scheme val="minor"/>
          </rPr>
          <t>======
ID#AAAAYsGAewg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2" authorId="0" shapeId="0" xr:uid="{00000000-0006-0000-0000-000012000000}">
      <text>
        <r>
          <rPr>
            <sz val="11"/>
            <color rgb="FF000000"/>
            <rFont val="Calibri"/>
            <scheme val="minor"/>
          </rPr>
          <t>======
ID#AAAAYsGAe2k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3" authorId="0" shapeId="0" xr:uid="{00000000-0006-0000-0000-000046000000}">
      <text>
        <r>
          <rPr>
            <sz val="11"/>
            <color rgb="FF000000"/>
            <rFont val="Calibri"/>
            <scheme val="minor"/>
          </rPr>
          <t>======
ID#AAAAYr7XxaQ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4" authorId="0" shapeId="0" xr:uid="{00000000-0006-0000-0000-000034000000}">
      <text>
        <r>
          <rPr>
            <sz val="11"/>
            <color rgb="FF000000"/>
            <rFont val="Calibri"/>
            <scheme val="minor"/>
          </rPr>
          <t>======
ID#AAAAYsGAetc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5" authorId="0" shapeId="0" xr:uid="{00000000-0006-0000-0000-00005B000000}">
      <text>
        <r>
          <rPr>
            <sz val="11"/>
            <color rgb="FF000000"/>
            <rFont val="Calibri"/>
            <scheme val="minor"/>
          </rPr>
          <t>======
ID#AAAAYr7XxRw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6" authorId="0" shapeId="0" xr:uid="{00000000-0006-0000-0000-000020000000}">
      <text>
        <r>
          <rPr>
            <sz val="11"/>
            <color rgb="FF000000"/>
            <rFont val="Calibri"/>
            <scheme val="minor"/>
          </rPr>
          <t>======
ID#AAAAYsGAeyk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8" authorId="0" shapeId="0" xr:uid="{00000000-0006-0000-0000-00002C000000}">
      <text>
        <r>
          <rPr>
            <sz val="11"/>
            <color rgb="FF000000"/>
            <rFont val="Calibri"/>
            <scheme val="minor"/>
          </rPr>
          <t>======
ID#AAAAYsGAev0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9" authorId="0" shapeId="0" xr:uid="{00000000-0006-0000-0000-00003E000000}">
      <text>
        <r>
          <rPr>
            <sz val="11"/>
            <color rgb="FF000000"/>
            <rFont val="Calibri"/>
            <scheme val="minor"/>
          </rPr>
          <t>======
ID#AAAAYsGAeqA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0" authorId="0" shapeId="0" xr:uid="{00000000-0006-0000-0000-00005F000000}">
      <text>
        <r>
          <rPr>
            <sz val="11"/>
            <color rgb="FF000000"/>
            <rFont val="Calibri"/>
            <scheme val="minor"/>
          </rPr>
          <t>======
ID#AAAAYr7XxPs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1" authorId="0" shapeId="0" xr:uid="{00000000-0006-0000-0000-00004E000000}">
      <text>
        <r>
          <rPr>
            <sz val="11"/>
            <color rgb="FF000000"/>
            <rFont val="Calibri"/>
            <scheme val="minor"/>
          </rPr>
          <t>======
ID#AAAAYr7XxV8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2" authorId="0" shapeId="0" xr:uid="{00000000-0006-0000-0000-000053000000}">
      <text>
        <r>
          <rPr>
            <sz val="11"/>
            <color rgb="FF000000"/>
            <rFont val="Calibri"/>
            <scheme val="minor"/>
          </rPr>
          <t>======
ID#AAAAYr7XxU0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3" authorId="0" shapeId="0" xr:uid="{00000000-0006-0000-0000-000025000000}">
      <text>
        <r>
          <rPr>
            <sz val="11"/>
            <color rgb="FF000000"/>
            <rFont val="Calibri"/>
            <scheme val="minor"/>
          </rPr>
          <t>======
ID#AAAAYsGAexM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4" authorId="0" shapeId="0" xr:uid="{00000000-0006-0000-0000-000023000000}">
      <text>
        <r>
          <rPr>
            <sz val="11"/>
            <color rgb="FF000000"/>
            <rFont val="Calibri"/>
            <scheme val="minor"/>
          </rPr>
          <t>======
ID#AAAAYsGAexg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5" authorId="0" shapeId="0" xr:uid="{00000000-0006-0000-0000-000036000000}">
      <text>
        <r>
          <rPr>
            <sz val="11"/>
            <color rgb="FF000000"/>
            <rFont val="Calibri"/>
            <scheme val="minor"/>
          </rPr>
          <t>======
ID#AAAAYsGAeso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6" authorId="0" shapeId="0" xr:uid="{00000000-0006-0000-0000-000017000000}">
      <text>
        <r>
          <rPr>
            <sz val="11"/>
            <color rgb="FF000000"/>
            <rFont val="Calibri"/>
            <scheme val="minor"/>
          </rPr>
          <t>======
ID#AAAAYsGAe00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7" authorId="0" shapeId="0" xr:uid="{00000000-0006-0000-0000-000019000000}">
      <text>
        <r>
          <rPr>
            <sz val="11"/>
            <color rgb="FF000000"/>
            <rFont val="Calibri"/>
            <scheme val="minor"/>
          </rPr>
          <t>======
ID#AAAAYsGAe0c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8" authorId="0" shapeId="0" xr:uid="{00000000-0006-0000-0000-000052000000}">
      <text>
        <r>
          <rPr>
            <sz val="11"/>
            <color rgb="FF000000"/>
            <rFont val="Calibri"/>
            <scheme val="minor"/>
          </rPr>
          <t>======
ID#AAAAYr7XxVY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9" authorId="0" shapeId="0" xr:uid="{00000000-0006-0000-0000-000040000000}">
      <text>
        <r>
          <rPr>
            <sz val="11"/>
            <color rgb="FF000000"/>
            <rFont val="Calibri"/>
            <scheme val="minor"/>
          </rPr>
          <t>======
ID#AAAAYr7Xxco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0" authorId="0" shapeId="0" xr:uid="{00000000-0006-0000-0000-000047000000}">
      <text>
        <r>
          <rPr>
            <sz val="11"/>
            <color rgb="FF000000"/>
            <rFont val="Calibri"/>
            <scheme val="minor"/>
          </rPr>
          <t>======
ID#AAAAYr7XxZs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1" authorId="0" shapeId="0" xr:uid="{00000000-0006-0000-0000-000032000000}">
      <text>
        <r>
          <rPr>
            <sz val="11"/>
            <color rgb="FF000000"/>
            <rFont val="Calibri"/>
            <scheme val="minor"/>
          </rPr>
          <t>======
ID#AAAAYsGAeuE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2" authorId="0" shapeId="0" xr:uid="{00000000-0006-0000-0000-00002F000000}">
      <text>
        <r>
          <rPr>
            <sz val="11"/>
            <color rgb="FF000000"/>
            <rFont val="Calibri"/>
            <scheme val="minor"/>
          </rPr>
          <t>======
ID#AAAAYsGAeuw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4" authorId="0" shapeId="0" xr:uid="{00000000-0006-0000-0000-00000A000000}">
      <text>
        <r>
          <rPr>
            <sz val="11"/>
            <color rgb="FF000000"/>
            <rFont val="Calibri"/>
            <scheme val="minor"/>
          </rPr>
          <t>======
ID#AAAAYsGAe5A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5" authorId="0" shapeId="0" xr:uid="{00000000-0006-0000-0000-000044000000}">
      <text>
        <r>
          <rPr>
            <sz val="11"/>
            <color rgb="FF000000"/>
            <rFont val="Calibri"/>
            <scheme val="minor"/>
          </rPr>
          <t>======
ID#AAAAYr7Xxa8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6" authorId="0" shapeId="0" xr:uid="{00000000-0006-0000-0000-000028000000}">
      <text>
        <r>
          <rPr>
            <sz val="11"/>
            <color rgb="FF000000"/>
            <rFont val="Calibri"/>
            <scheme val="minor"/>
          </rPr>
          <t>======
ID#AAAAYsGAeww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8" authorId="0" shapeId="0" xr:uid="{00000000-0006-0000-0000-000061000000}">
      <text>
        <r>
          <rPr>
            <sz val="11"/>
            <color rgb="FF000000"/>
            <rFont val="Calibri"/>
            <scheme val="minor"/>
          </rPr>
          <t>======
ID#AAAAYr7XxPA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9" authorId="0" shapeId="0" xr:uid="{00000000-0006-0000-0000-000054000000}">
      <text>
        <r>
          <rPr>
            <sz val="11"/>
            <color rgb="FF000000"/>
            <rFont val="Calibri"/>
            <scheme val="minor"/>
          </rPr>
          <t>======
ID#AAAAYr7XxUU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0" authorId="0" shapeId="0" xr:uid="{00000000-0006-0000-0000-000004000000}">
      <text>
        <r>
          <rPr>
            <sz val="11"/>
            <color rgb="FF000000"/>
            <rFont val="Calibri"/>
            <scheme val="minor"/>
          </rPr>
          <t>======
ID#AAAAYsGAe64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1" authorId="0" shapeId="0" xr:uid="{00000000-0006-0000-0000-00003D000000}">
      <text>
        <r>
          <rPr>
            <sz val="11"/>
            <color rgb="FF000000"/>
            <rFont val="Calibri"/>
            <scheme val="minor"/>
          </rPr>
          <t>======
ID#AAAAYsGAeqg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2" authorId="0" shapeId="0" xr:uid="{00000000-0006-0000-0000-00005D000000}">
      <text>
        <r>
          <rPr>
            <sz val="11"/>
            <color rgb="FF000000"/>
            <rFont val="Calibri"/>
            <scheme val="minor"/>
          </rPr>
          <t>======
ID#AAAAYr7XxRY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3" authorId="0" shapeId="0" xr:uid="{00000000-0006-0000-0000-00005A000000}">
      <text>
        <r>
          <rPr>
            <sz val="11"/>
            <color rgb="FF000000"/>
            <rFont val="Calibri"/>
            <scheme val="minor"/>
          </rPr>
          <t>======
ID#AAAAYr7XxR4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4" authorId="0" shapeId="0" xr:uid="{00000000-0006-0000-0000-000050000000}">
      <text>
        <r>
          <rPr>
            <sz val="11"/>
            <color rgb="FF000000"/>
            <rFont val="Calibri"/>
            <scheme val="minor"/>
          </rPr>
          <t>======
ID#AAAAYr7XxVw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5" authorId="0" shapeId="0" xr:uid="{00000000-0006-0000-0000-000003000000}">
      <text>
        <r>
          <rPr>
            <sz val="11"/>
            <color rgb="FF000000"/>
            <rFont val="Calibri"/>
            <scheme val="minor"/>
          </rPr>
          <t>======
ID#AAAAYsGAe68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6" authorId="0" shapeId="0" xr:uid="{00000000-0006-0000-0000-00003A000000}">
      <text>
        <r>
          <rPr>
            <sz val="11"/>
            <color rgb="FF000000"/>
            <rFont val="Calibri"/>
            <scheme val="minor"/>
          </rPr>
          <t>======
ID#AAAAYsGAerY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7" authorId="0" shapeId="0" xr:uid="{00000000-0006-0000-0000-000030000000}">
      <text>
        <r>
          <rPr>
            <sz val="11"/>
            <color rgb="FF000000"/>
            <rFont val="Calibri"/>
            <scheme val="minor"/>
          </rPr>
          <t>======
ID#AAAAYsGAeus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8" authorId="0" shapeId="0" xr:uid="{00000000-0006-0000-0000-000033000000}">
      <text>
        <r>
          <rPr>
            <sz val="11"/>
            <color rgb="FF000000"/>
            <rFont val="Calibri"/>
            <scheme val="minor"/>
          </rPr>
          <t>======
ID#AAAAYsGAeto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9" authorId="0" shapeId="0" xr:uid="{00000000-0006-0000-0000-00004C000000}">
      <text>
        <r>
          <rPr>
            <sz val="11"/>
            <color rgb="FF000000"/>
            <rFont val="Calibri"/>
            <scheme val="minor"/>
          </rPr>
          <t>======
ID#AAAAYr7XxWk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0" authorId="0" shapeId="0" xr:uid="{00000000-0006-0000-0000-000027000000}">
      <text>
        <r>
          <rPr>
            <sz val="11"/>
            <color rgb="FF000000"/>
            <rFont val="Calibri"/>
            <scheme val="minor"/>
          </rPr>
          <t>======
ID#AAAAYsGAew4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1" authorId="0" shapeId="0" xr:uid="{00000000-0006-0000-0000-000045000000}">
      <text>
        <r>
          <rPr>
            <sz val="11"/>
            <color rgb="FF000000"/>
            <rFont val="Calibri"/>
            <scheme val="minor"/>
          </rPr>
          <t>======
ID#AAAAYr7XxaU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2" authorId="0" shapeId="0" xr:uid="{00000000-0006-0000-0000-00003C000000}">
      <text>
        <r>
          <rPr>
            <sz val="11"/>
            <color rgb="FF000000"/>
            <rFont val="Calibri"/>
            <scheme val="minor"/>
          </rPr>
          <t>======
ID#AAAAYsGAeqk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3" authorId="0" shapeId="0" xr:uid="{00000000-0006-0000-0000-00003B000000}">
      <text>
        <r>
          <rPr>
            <sz val="11"/>
            <color rgb="FF000000"/>
            <rFont val="Calibri"/>
            <scheme val="minor"/>
          </rPr>
          <t>======
ID#AAAAYsGAeqs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4" authorId="0" shapeId="0" xr:uid="{00000000-0006-0000-0000-000059000000}">
      <text>
        <r>
          <rPr>
            <sz val="11"/>
            <color rgb="FF000000"/>
            <rFont val="Calibri"/>
            <scheme val="minor"/>
          </rPr>
          <t>======
ID#AAAAYr7XxSQ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5" authorId="0" shapeId="0" xr:uid="{00000000-0006-0000-0000-000043000000}">
      <text>
        <r>
          <rPr>
            <sz val="11"/>
            <color rgb="FF000000"/>
            <rFont val="Calibri"/>
            <scheme val="minor"/>
          </rPr>
          <t>======
ID#AAAAYr7XxcI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6" authorId="0" shapeId="0" xr:uid="{00000000-0006-0000-0000-00002D000000}">
      <text>
        <r>
          <rPr>
            <sz val="11"/>
            <color rgb="FF000000"/>
            <rFont val="Calibri"/>
            <scheme val="minor"/>
          </rPr>
          <t>======
ID#AAAAYsGAevk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7" authorId="0" shapeId="0" xr:uid="{00000000-0006-0000-0000-000015000000}">
      <text>
        <r>
          <rPr>
            <sz val="11"/>
            <color rgb="FF000000"/>
            <rFont val="Calibri"/>
            <scheme val="minor"/>
          </rPr>
          <t>======
ID#AAAAYsGAe1I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8" authorId="0" shapeId="0" xr:uid="{00000000-0006-0000-0000-000039000000}">
      <text>
        <r>
          <rPr>
            <sz val="11"/>
            <color rgb="FF000000"/>
            <rFont val="Calibri"/>
            <scheme val="minor"/>
          </rPr>
          <t>======
ID#AAAAYsGAero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9" authorId="0" shapeId="0" xr:uid="{00000000-0006-0000-0000-00004D000000}">
      <text>
        <r>
          <rPr>
            <sz val="11"/>
            <color rgb="FF000000"/>
            <rFont val="Calibri"/>
            <scheme val="minor"/>
          </rPr>
          <t>======
ID#AAAAYr7XxWM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0" authorId="0" shapeId="0" xr:uid="{00000000-0006-0000-0000-000031000000}">
      <text>
        <r>
          <rPr>
            <sz val="11"/>
            <color rgb="FF000000"/>
            <rFont val="Calibri"/>
            <scheme val="minor"/>
          </rPr>
          <t>======
ID#AAAAYsGAeug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1" authorId="0" shapeId="0" xr:uid="{00000000-0006-0000-0000-000062000000}">
      <text>
        <r>
          <rPr>
            <sz val="11"/>
            <color rgb="FF000000"/>
            <rFont val="Calibri"/>
            <scheme val="minor"/>
          </rPr>
          <t>======
ID#AAAAYr7XxO4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2" authorId="0" shapeId="0" xr:uid="{00000000-0006-0000-0000-00001E000000}">
      <text>
        <r>
          <rPr>
            <sz val="11"/>
            <color rgb="FF000000"/>
            <rFont val="Calibri"/>
            <scheme val="minor"/>
          </rPr>
          <t>======
ID#AAAAYsGAezI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3" authorId="0" shapeId="0" xr:uid="{00000000-0006-0000-0000-000035000000}">
      <text>
        <r>
          <rPr>
            <sz val="11"/>
            <color rgb="FF000000"/>
            <rFont val="Calibri"/>
            <scheme val="minor"/>
          </rPr>
          <t>======
ID#AAAAYsGAetU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4" authorId="0" shapeId="0" xr:uid="{00000000-0006-0000-0000-000064000000}">
      <text>
        <r>
          <rPr>
            <sz val="11"/>
            <color rgb="FF000000"/>
            <rFont val="Calibri"/>
            <scheme val="minor"/>
          </rPr>
          <t>======
ID#AAAAYr7XxOU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5" authorId="0" shapeId="0" xr:uid="{00000000-0006-0000-0000-000016000000}">
      <text>
        <r>
          <rPr>
            <sz val="11"/>
            <color rgb="FF000000"/>
            <rFont val="Calibri"/>
            <scheme val="minor"/>
          </rPr>
          <t>======
ID#AAAAYsGAe1E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6" authorId="0" shapeId="0" xr:uid="{00000000-0006-0000-0000-000058000000}">
      <text>
        <r>
          <rPr>
            <sz val="11"/>
            <color rgb="FF000000"/>
            <rFont val="Calibri"/>
            <scheme val="minor"/>
          </rPr>
          <t>======
ID#AAAAYr7XxSk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7" authorId="0" shapeId="0" xr:uid="{00000000-0006-0000-0000-000037000000}">
      <text>
        <r>
          <rPr>
            <sz val="11"/>
            <color rgb="FF000000"/>
            <rFont val="Calibri"/>
            <scheme val="minor"/>
          </rPr>
          <t>======
ID#AAAAYsGAesk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8" authorId="0" shapeId="0" xr:uid="{00000000-0006-0000-0000-000001000000}">
      <text>
        <r>
          <rPr>
            <sz val="11"/>
            <color rgb="FF000000"/>
            <rFont val="Calibri"/>
            <scheme val="minor"/>
          </rPr>
          <t>======
ID#AAAAYsGAe7U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9" authorId="0" shapeId="0" xr:uid="{00000000-0006-0000-0000-000006000000}">
      <text>
        <r>
          <rPr>
            <sz val="11"/>
            <color rgb="FF000000"/>
            <rFont val="Calibri"/>
            <scheme val="minor"/>
          </rPr>
          <t>======
ID#AAAAYsGAe6U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0" authorId="0" shapeId="0" xr:uid="{00000000-0006-0000-0000-000041000000}">
      <text>
        <r>
          <rPr>
            <sz val="11"/>
            <color rgb="FF000000"/>
            <rFont val="Calibri"/>
            <scheme val="minor"/>
          </rPr>
          <t>======
ID#AAAAYr7XxcU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1" authorId="0" shapeId="0" xr:uid="{00000000-0006-0000-0000-000007000000}">
      <text>
        <r>
          <rPr>
            <sz val="11"/>
            <color rgb="FF000000"/>
            <rFont val="Calibri"/>
            <scheme val="minor"/>
          </rPr>
          <t>======
ID#AAAAYsGAe5w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2" authorId="0" shapeId="0" xr:uid="{00000000-0006-0000-0000-00004B000000}">
      <text>
        <r>
          <rPr>
            <sz val="11"/>
            <color rgb="FF000000"/>
            <rFont val="Calibri"/>
            <scheme val="minor"/>
          </rPr>
          <t>======
ID#AAAAYr7XxW4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3" authorId="0" shapeId="0" xr:uid="{00000000-0006-0000-0000-000018000000}">
      <text>
        <r>
          <rPr>
            <sz val="11"/>
            <color rgb="FF000000"/>
            <rFont val="Calibri"/>
            <scheme val="minor"/>
          </rPr>
          <t>======
ID#AAAAYsGAe0k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4" authorId="0" shapeId="0" xr:uid="{00000000-0006-0000-0000-000022000000}">
      <text>
        <r>
          <rPr>
            <sz val="11"/>
            <color rgb="FF000000"/>
            <rFont val="Calibri"/>
            <scheme val="minor"/>
          </rPr>
          <t>======
ID#AAAAYsGAeyI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6" authorId="0" shapeId="0" xr:uid="{00000000-0006-0000-0000-00004F000000}">
      <text>
        <r>
          <rPr>
            <sz val="11"/>
            <color rgb="FF000000"/>
            <rFont val="Calibri"/>
            <scheme val="minor"/>
          </rPr>
          <t>======
ID#AAAAYr7XxV0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7" authorId="0" shapeId="0" xr:uid="{00000000-0006-0000-0000-000063000000}">
      <text>
        <r>
          <rPr>
            <sz val="11"/>
            <color rgb="FF000000"/>
            <rFont val="Calibri"/>
            <scheme val="minor"/>
          </rPr>
          <t>======
ID#AAAAYr7XxOs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8" authorId="0" shapeId="0" xr:uid="{00000000-0006-0000-0000-000051000000}">
      <text>
        <r>
          <rPr>
            <sz val="11"/>
            <color rgb="FF000000"/>
            <rFont val="Calibri"/>
            <scheme val="minor"/>
          </rPr>
          <t>======
ID#AAAAYr7XxVg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9" authorId="0" shapeId="0" xr:uid="{00000000-0006-0000-0000-000049000000}">
      <text>
        <r>
          <rPr>
            <sz val="11"/>
            <color rgb="FF000000"/>
            <rFont val="Calibri"/>
            <scheme val="minor"/>
          </rPr>
          <t>======
ID#AAAAYr7XxYs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1" authorId="0" shapeId="0" xr:uid="{00000000-0006-0000-0000-00003F000000}">
      <text>
        <r>
          <rPr>
            <sz val="11"/>
            <color rgb="FF000000"/>
            <rFont val="Calibri"/>
            <scheme val="minor"/>
          </rPr>
          <t>======
ID#AAAAYsGAepg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2" authorId="0" shapeId="0" xr:uid="{00000000-0006-0000-0000-000057000000}">
      <text>
        <r>
          <rPr>
            <sz val="11"/>
            <color rgb="FF000000"/>
            <rFont val="Calibri"/>
            <scheme val="minor"/>
          </rPr>
          <t>======
ID#AAAAYr7XxSw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4" authorId="0" shapeId="0" xr:uid="{00000000-0006-0000-0000-00002E000000}">
      <text>
        <r>
          <rPr>
            <sz val="11"/>
            <color rgb="FF000000"/>
            <rFont val="Calibri"/>
            <scheme val="minor"/>
          </rPr>
          <t>======
ID#AAAAYsGAevM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6" authorId="0" shapeId="0" xr:uid="{00000000-0006-0000-0000-000010000000}">
      <text>
        <r>
          <rPr>
            <sz val="11"/>
            <color rgb="FF000000"/>
            <rFont val="Calibri"/>
            <scheme val="minor"/>
          </rPr>
          <t>======
ID#AAAAYsGAe3I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7" authorId="0" shapeId="0" xr:uid="{00000000-0006-0000-0000-00001F000000}">
      <text>
        <r>
          <rPr>
            <sz val="11"/>
            <color rgb="FF000000"/>
            <rFont val="Calibri"/>
            <scheme val="minor"/>
          </rPr>
          <t>======
ID#AAAAYsGAey0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9" authorId="0" shapeId="0" xr:uid="{00000000-0006-0000-0000-000038000000}">
      <text>
        <r>
          <rPr>
            <sz val="11"/>
            <color rgb="FF000000"/>
            <rFont val="Calibri"/>
            <scheme val="minor"/>
          </rPr>
          <t>======
ID#AAAAYsGAer8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2" authorId="0" shapeId="0" xr:uid="{00000000-0006-0000-0000-000048000000}">
      <text>
        <r>
          <rPr>
            <sz val="11"/>
            <color rgb="FF000000"/>
            <rFont val="Calibri"/>
            <scheme val="minor"/>
          </rPr>
          <t>======
ID#AAAAYr7XxZA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3" authorId="0" shapeId="0" xr:uid="{00000000-0006-0000-0000-000060000000}">
      <text>
        <r>
          <rPr>
            <sz val="11"/>
            <color rgb="FF000000"/>
            <rFont val="Calibri"/>
            <scheme val="minor"/>
          </rPr>
          <t>======
ID#AAAAYr7XxPk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5" authorId="0" shapeId="0" xr:uid="{00000000-0006-0000-0000-00001C000000}">
      <text>
        <r>
          <rPr>
            <sz val="11"/>
            <color rgb="FF000000"/>
            <rFont val="Calibri"/>
            <scheme val="minor"/>
          </rPr>
          <t>======
ID#AAAAYsGAezY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6" authorId="0" shapeId="0" xr:uid="{00000000-0006-0000-0000-000013000000}">
      <text>
        <r>
          <rPr>
            <sz val="11"/>
            <color rgb="FF000000"/>
            <rFont val="Calibri"/>
            <scheme val="minor"/>
          </rPr>
          <t>======
ID#AAAAYsGAe2c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7" authorId="0" shapeId="0" xr:uid="{00000000-0006-0000-0000-00001D000000}">
      <text>
        <r>
          <rPr>
            <sz val="11"/>
            <color rgb="FF000000"/>
            <rFont val="Calibri"/>
            <scheme val="minor"/>
          </rPr>
          <t>======
ID#AAAAYsGAezU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List>
  <extLst>
    <ext xmlns:r="http://schemas.openxmlformats.org/officeDocument/2006/relationships" uri="GoogleSheetsCustomDataVersion1">
      <go:sheetsCustomData xmlns:go="http://customooxmlschemas.google.com/" r:id="rId1" roundtripDataSignature="AMtx7mg3Jbri0XJsUp3xoSV/fEKjYl9cc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3" authorId="0" shapeId="0" xr:uid="{00000000-0006-0000-0100-0000BD000000}">
      <text>
        <r>
          <rPr>
            <sz val="11"/>
            <color rgb="FF000000"/>
            <rFont val="Calibri"/>
            <scheme val="minor"/>
          </rPr>
          <t>======
ID#AAAAYr7XxXc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 authorId="0" shapeId="0" xr:uid="{00000000-0006-0000-0100-00009A000000}">
      <text>
        <r>
          <rPr>
            <sz val="11"/>
            <color rgb="FF000000"/>
            <rFont val="Calibri"/>
            <scheme val="minor"/>
          </rPr>
          <t>======
ID#AAAAYr7XxcY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 authorId="0" shapeId="0" xr:uid="{00000000-0006-0000-0100-00008C000000}">
      <text>
        <r>
          <rPr>
            <sz val="11"/>
            <color rgb="FF000000"/>
            <rFont val="Calibri"/>
            <scheme val="minor"/>
          </rPr>
          <t>======
ID#AAAAYsGAep4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 authorId="0" shapeId="0" xr:uid="{00000000-0006-0000-0100-00005D000000}">
      <text>
        <r>
          <rPr>
            <sz val="11"/>
            <color rgb="FF000000"/>
            <rFont val="Calibri"/>
            <scheme val="minor"/>
          </rPr>
          <t>======
ID#AAAAYsGAewY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 authorId="0" shapeId="0" xr:uid="{00000000-0006-0000-0100-00005B000000}">
      <text>
        <r>
          <rPr>
            <sz val="11"/>
            <color rgb="FF000000"/>
            <rFont val="Calibri"/>
            <scheme val="minor"/>
          </rPr>
          <t>======
ID#AAAAYsGAewk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 authorId="0" shapeId="0" xr:uid="{00000000-0006-0000-0100-0000BF000000}">
      <text>
        <r>
          <rPr>
            <sz val="11"/>
            <color rgb="FF000000"/>
            <rFont val="Calibri"/>
            <scheme val="minor"/>
          </rPr>
          <t>======
ID#AAAAYr7XxXQ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 authorId="0" shapeId="0" xr:uid="{00000000-0006-0000-0100-000034000000}">
      <text>
        <r>
          <rPr>
            <sz val="11"/>
            <color rgb="FF000000"/>
            <rFont val="Calibri"/>
            <scheme val="minor"/>
          </rPr>
          <t>======
ID#AAAAYsGAe1s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 authorId="0" shapeId="0" xr:uid="{00000000-0006-0000-0100-0000B4000000}">
      <text>
        <r>
          <rPr>
            <sz val="11"/>
            <color rgb="FF000000"/>
            <rFont val="Calibri"/>
            <scheme val="minor"/>
          </rPr>
          <t>======
ID#AAAAYr7XxYo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 authorId="0" shapeId="0" xr:uid="{00000000-0006-0000-0100-000043000000}">
      <text>
        <r>
          <rPr>
            <sz val="11"/>
            <color rgb="FF000000"/>
            <rFont val="Calibri"/>
            <scheme val="minor"/>
          </rPr>
          <t>======
ID#AAAAYsGAezc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 authorId="0" shapeId="0" xr:uid="{00000000-0006-0000-0100-00008D000000}">
      <text>
        <r>
          <rPr>
            <sz val="11"/>
            <color rgb="FF000000"/>
            <rFont val="Calibri"/>
            <scheme val="minor"/>
          </rPr>
          <t>======
ID#AAAAYsGAep0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 authorId="0" shapeId="0" xr:uid="{00000000-0006-0000-0100-000013000000}">
      <text>
        <r>
          <rPr>
            <sz val="11"/>
            <color rgb="FF000000"/>
            <rFont val="Calibri"/>
            <scheme val="minor"/>
          </rPr>
          <t>======
ID#AAAAYsGAe4s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 authorId="0" shapeId="0" xr:uid="{00000000-0006-0000-0100-000018000000}">
      <text>
        <r>
          <rPr>
            <sz val="11"/>
            <color rgb="FF000000"/>
            <rFont val="Calibri"/>
            <scheme val="minor"/>
          </rPr>
          <t>======
ID#AAAAYsGAe4M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 authorId="0" shapeId="0" xr:uid="{00000000-0006-0000-0100-00001E000000}">
      <text>
        <r>
          <rPr>
            <sz val="11"/>
            <color rgb="FF000000"/>
            <rFont val="Calibri"/>
            <scheme val="minor"/>
          </rPr>
          <t>======
ID#AAAAYsGAe3s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 authorId="0" shapeId="0" xr:uid="{00000000-0006-0000-0100-000023000000}">
      <text>
        <r>
          <rPr>
            <sz val="11"/>
            <color rgb="FF000000"/>
            <rFont val="Calibri"/>
            <scheme val="minor"/>
          </rPr>
          <t>======
ID#AAAAYsGAe3Q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7" authorId="0" shapeId="0" xr:uid="{00000000-0006-0000-0100-0000C5000000}">
      <text>
        <r>
          <rPr>
            <sz val="11"/>
            <color rgb="FF000000"/>
            <rFont val="Calibri"/>
            <scheme val="minor"/>
          </rPr>
          <t>======
ID#AAAAYr7XxWw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8" authorId="0" shapeId="0" xr:uid="{00000000-0006-0000-0100-00000C000000}">
      <text>
        <r>
          <rPr>
            <sz val="11"/>
            <color rgb="FF000000"/>
            <rFont val="Calibri"/>
            <scheme val="minor"/>
          </rPr>
          <t>======
ID#AAAAYsGAe6A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9" authorId="0" shapeId="0" xr:uid="{00000000-0006-0000-0100-0000A5000000}">
      <text>
        <r>
          <rPr>
            <sz val="11"/>
            <color rgb="FF000000"/>
            <rFont val="Calibri"/>
            <scheme val="minor"/>
          </rPr>
          <t>======
ID#AAAAYr7Xxak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0" authorId="0" shapeId="0" xr:uid="{00000000-0006-0000-0100-0000EC000000}">
      <text>
        <r>
          <rPr>
            <sz val="11"/>
            <color rgb="FF000000"/>
            <rFont val="Calibri"/>
            <scheme val="minor"/>
          </rPr>
          <t>======
ID#AAAAYr7XxSU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1" authorId="0" shapeId="0" xr:uid="{00000000-0006-0000-0100-000000010000}">
      <text>
        <r>
          <rPr>
            <sz val="11"/>
            <color rgb="FF000000"/>
            <rFont val="Calibri"/>
            <scheme val="minor"/>
          </rPr>
          <t>======
ID#AAAAYr7XxOc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2" authorId="0" shapeId="0" xr:uid="{00000000-0006-0000-0100-00000E000000}">
      <text>
        <r>
          <rPr>
            <sz val="11"/>
            <color rgb="FF000000"/>
            <rFont val="Calibri"/>
            <scheme val="minor"/>
          </rPr>
          <t>======
ID#AAAAYsGAe5s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3" authorId="0" shapeId="0" xr:uid="{00000000-0006-0000-0100-00008F000000}">
      <text>
        <r>
          <rPr>
            <sz val="11"/>
            <color rgb="FF000000"/>
            <rFont val="Calibri"/>
            <scheme val="minor"/>
          </rPr>
          <t>======
ID#AAAAYsGAepk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4" authorId="0" shapeId="0" xr:uid="{00000000-0006-0000-0100-0000DB000000}">
      <text>
        <r>
          <rPr>
            <sz val="11"/>
            <color rgb="FF000000"/>
            <rFont val="Calibri"/>
            <scheme val="minor"/>
          </rPr>
          <t>======
ID#AAAAYr7XxUA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5" authorId="0" shapeId="0" xr:uid="{00000000-0006-0000-0100-000072000000}">
      <text>
        <r>
          <rPr>
            <sz val="11"/>
            <color rgb="FF000000"/>
            <rFont val="Calibri"/>
            <scheme val="minor"/>
          </rPr>
          <t>======
ID#AAAAYsGAetw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6" authorId="0" shapeId="0" xr:uid="{00000000-0006-0000-0100-000050000000}">
      <text>
        <r>
          <rPr>
            <sz val="11"/>
            <color rgb="FF000000"/>
            <rFont val="Calibri"/>
            <scheme val="minor"/>
          </rPr>
          <t>======
ID#AAAAYsGAex8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7" authorId="0" shapeId="0" xr:uid="{00000000-0006-0000-0100-00005E000000}">
      <text>
        <r>
          <rPr>
            <sz val="11"/>
            <color rgb="FF000000"/>
            <rFont val="Calibri"/>
            <scheme val="minor"/>
          </rPr>
          <t>======
ID#AAAAYsGAewQ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8" authorId="0" shapeId="0" xr:uid="{00000000-0006-0000-0100-000060000000}">
      <text>
        <r>
          <rPr>
            <sz val="11"/>
            <color rgb="FF000000"/>
            <rFont val="Calibri"/>
            <scheme val="minor"/>
          </rPr>
          <t>======
ID#AAAAYsGAewE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39" authorId="0" shapeId="0" xr:uid="{00000000-0006-0000-0100-0000BE000000}">
      <text>
        <r>
          <rPr>
            <sz val="11"/>
            <color rgb="FF000000"/>
            <rFont val="Calibri"/>
            <scheme val="minor"/>
          </rPr>
          <t>======
ID#AAAAYr7XxXY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0" authorId="0" shapeId="0" xr:uid="{00000000-0006-0000-0100-000047000000}">
      <text>
        <r>
          <rPr>
            <sz val="11"/>
            <color rgb="FF000000"/>
            <rFont val="Calibri"/>
            <scheme val="minor"/>
          </rPr>
          <t>======
ID#AAAAYsGAey8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1" authorId="0" shapeId="0" xr:uid="{00000000-0006-0000-0100-00000B000000}">
      <text>
        <r>
          <rPr>
            <sz val="11"/>
            <color rgb="FF000000"/>
            <rFont val="Calibri"/>
            <scheme val="minor"/>
          </rPr>
          <t>======
ID#AAAAYsGAe6M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2" authorId="0" shapeId="0" xr:uid="{00000000-0006-0000-0100-0000BA000000}">
      <text>
        <r>
          <rPr>
            <sz val="11"/>
            <color rgb="FF000000"/>
            <rFont val="Calibri"/>
            <scheme val="minor"/>
          </rPr>
          <t>======
ID#AAAAYr7XxXs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3" authorId="0" shapeId="0" xr:uid="{00000000-0006-0000-0100-0000AB000000}">
      <text>
        <r>
          <rPr>
            <sz val="11"/>
            <color rgb="FF000000"/>
            <rFont val="Calibri"/>
            <scheme val="minor"/>
          </rPr>
          <t>======
ID#AAAAYr7XxZw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4" authorId="0" shapeId="0" xr:uid="{00000000-0006-0000-0100-00006A000000}">
      <text>
        <r>
          <rPr>
            <sz val="11"/>
            <color rgb="FF000000"/>
            <rFont val="Calibri"/>
            <scheme val="minor"/>
          </rPr>
          <t>======
ID#AAAAYsGAeuo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5" authorId="0" shapeId="0" xr:uid="{00000000-0006-0000-0100-000021000000}">
      <text>
        <r>
          <rPr>
            <sz val="11"/>
            <color rgb="FF000000"/>
            <rFont val="Calibri"/>
            <scheme val="minor"/>
          </rPr>
          <t>======
ID#AAAAYsGAe3Y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6" authorId="0" shapeId="0" xr:uid="{00000000-0006-0000-0100-000090000000}">
      <text>
        <r>
          <rPr>
            <sz val="11"/>
            <color rgb="FF000000"/>
            <rFont val="Calibri"/>
            <scheme val="minor"/>
          </rPr>
          <t>======
ID#AAAAYsGAepU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7" authorId="0" shapeId="0" xr:uid="{00000000-0006-0000-0100-000053000000}">
      <text>
        <r>
          <rPr>
            <sz val="11"/>
            <color rgb="FF000000"/>
            <rFont val="Calibri"/>
            <scheme val="minor"/>
          </rPr>
          <t>======
ID#AAAAYsGAexw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8" authorId="0" shapeId="0" xr:uid="{00000000-0006-0000-0100-000031000000}">
      <text>
        <r>
          <rPr>
            <sz val="11"/>
            <color rgb="FF000000"/>
            <rFont val="Calibri"/>
            <scheme val="minor"/>
          </rPr>
          <t>======
ID#AAAAYsGAe14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49" authorId="0" shapeId="0" xr:uid="{00000000-0006-0000-0100-000085000000}">
      <text>
        <r>
          <rPr>
            <sz val="11"/>
            <color rgb="FF000000"/>
            <rFont val="Calibri"/>
            <scheme val="minor"/>
          </rPr>
          <t>======
ID#AAAAYsGAerQ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0" authorId="0" shapeId="0" xr:uid="{00000000-0006-0000-0100-00003E000000}">
      <text>
        <r>
          <rPr>
            <sz val="11"/>
            <color rgb="FF000000"/>
            <rFont val="Calibri"/>
            <scheme val="minor"/>
          </rPr>
          <t>======
ID#AAAAYsGAe0M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1" authorId="0" shapeId="0" xr:uid="{00000000-0006-0000-0100-00001D000000}">
      <text>
        <r>
          <rPr>
            <sz val="11"/>
            <color rgb="FF000000"/>
            <rFont val="Calibri"/>
            <scheme val="minor"/>
          </rPr>
          <t>======
ID#AAAAYsGAe3w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2" authorId="0" shapeId="0" xr:uid="{00000000-0006-0000-0100-000055000000}">
      <text>
        <r>
          <rPr>
            <sz val="11"/>
            <color rgb="FF000000"/>
            <rFont val="Calibri"/>
            <scheme val="minor"/>
          </rPr>
          <t>======
ID#AAAAYsGAexo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3" authorId="0" shapeId="0" xr:uid="{00000000-0006-0000-0100-000087000000}">
      <text>
        <r>
          <rPr>
            <sz val="11"/>
            <color rgb="FF000000"/>
            <rFont val="Calibri"/>
            <scheme val="minor"/>
          </rPr>
          <t>======
ID#AAAAYsGAeq0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4" authorId="0" shapeId="0" xr:uid="{00000000-0006-0000-0100-000030000000}">
      <text>
        <r>
          <rPr>
            <sz val="11"/>
            <color rgb="FF000000"/>
            <rFont val="Calibri"/>
            <scheme val="minor"/>
          </rPr>
          <t>======
ID#AAAAYsGAe2E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5" authorId="0" shapeId="0" xr:uid="{00000000-0006-0000-0100-0000E6000000}">
      <text>
        <r>
          <rPr>
            <sz val="11"/>
            <color rgb="FF000000"/>
            <rFont val="Calibri"/>
            <scheme val="minor"/>
          </rPr>
          <t>======
ID#AAAAYr7XxS0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6" authorId="0" shapeId="0" xr:uid="{00000000-0006-0000-0100-000040000000}">
      <text>
        <r>
          <rPr>
            <sz val="11"/>
            <color rgb="FF000000"/>
            <rFont val="Calibri"/>
            <scheme val="minor"/>
          </rPr>
          <t>======
ID#AAAAYsGAez4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7" authorId="0" shapeId="0" xr:uid="{00000000-0006-0000-0100-00008B000000}">
      <text>
        <r>
          <rPr>
            <sz val="11"/>
            <color rgb="FF000000"/>
            <rFont val="Calibri"/>
            <scheme val="minor"/>
          </rPr>
          <t>======
ID#AAAAYsGAep8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8" authorId="0" shapeId="0" xr:uid="{00000000-0006-0000-0100-00008E000000}">
      <text>
        <r>
          <rPr>
            <sz val="11"/>
            <color rgb="FF000000"/>
            <rFont val="Calibri"/>
            <scheme val="minor"/>
          </rPr>
          <t>======
ID#AAAAYsGAepo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59" authorId="0" shapeId="0" xr:uid="{00000000-0006-0000-0100-000059000000}">
      <text>
        <r>
          <rPr>
            <sz val="11"/>
            <color rgb="FF000000"/>
            <rFont val="Calibri"/>
            <scheme val="minor"/>
          </rPr>
          <t>======
ID#AAAAYsGAew8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0" authorId="0" shapeId="0" xr:uid="{00000000-0006-0000-0100-0000EA000000}">
      <text>
        <r>
          <rPr>
            <sz val="11"/>
            <color rgb="FF000000"/>
            <rFont val="Calibri"/>
            <scheme val="minor"/>
          </rPr>
          <t>======
ID#AAAAYr7XxSc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1" authorId="0" shapeId="0" xr:uid="{00000000-0006-0000-0100-0000A9000000}">
      <text>
        <r>
          <rPr>
            <sz val="11"/>
            <color rgb="FF000000"/>
            <rFont val="Calibri"/>
            <scheme val="minor"/>
          </rPr>
          <t>======
ID#AAAAYr7XxaA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2" authorId="0" shapeId="0" xr:uid="{00000000-0006-0000-0100-000012000000}">
      <text>
        <r>
          <rPr>
            <sz val="11"/>
            <color rgb="FF000000"/>
            <rFont val="Calibri"/>
            <scheme val="minor"/>
          </rPr>
          <t>======
ID#AAAAYsGAe48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3" authorId="0" shapeId="0" xr:uid="{00000000-0006-0000-0100-000015000000}">
      <text>
        <r>
          <rPr>
            <sz val="11"/>
            <color rgb="FF000000"/>
            <rFont val="Calibri"/>
            <scheme val="minor"/>
          </rPr>
          <t>======
ID#AAAAYsGAe4k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4" authorId="0" shapeId="0" xr:uid="{00000000-0006-0000-0100-0000F1000000}">
      <text>
        <r>
          <rPr>
            <sz val="11"/>
            <color rgb="FF000000"/>
            <rFont val="Calibri"/>
            <scheme val="minor"/>
          </rPr>
          <t>======
ID#AAAAYr7XxRc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5" authorId="0" shapeId="0" xr:uid="{00000000-0006-0000-0100-000062000000}">
      <text>
        <r>
          <rPr>
            <sz val="11"/>
            <color rgb="FF000000"/>
            <rFont val="Calibri"/>
            <scheme val="minor"/>
          </rPr>
          <t>======
ID#AAAAYsGAevw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6" authorId="0" shapeId="0" xr:uid="{00000000-0006-0000-0100-000095000000}">
      <text>
        <r>
          <rPr>
            <sz val="11"/>
            <color rgb="FF000000"/>
            <rFont val="Calibri"/>
            <scheme val="minor"/>
          </rPr>
          <t>======
ID#AAAAYr7Xxcw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7" authorId="0" shapeId="0" xr:uid="{00000000-0006-0000-0100-0000C2000000}">
      <text>
        <r>
          <rPr>
            <sz val="11"/>
            <color rgb="FF000000"/>
            <rFont val="Calibri"/>
            <scheme val="minor"/>
          </rPr>
          <t>======
ID#AAAAYr7XxXA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8" authorId="0" shapeId="0" xr:uid="{00000000-0006-0000-0100-000073000000}">
      <text>
        <r>
          <rPr>
            <sz val="11"/>
            <color rgb="FF000000"/>
            <rFont val="Calibri"/>
            <scheme val="minor"/>
          </rPr>
          <t>======
ID#AAAAYsGAets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69" authorId="0" shapeId="0" xr:uid="{00000000-0006-0000-0100-00000D000000}">
      <text>
        <r>
          <rPr>
            <sz val="11"/>
            <color rgb="FF000000"/>
            <rFont val="Calibri"/>
            <scheme val="minor"/>
          </rPr>
          <t>======
ID#AAAAYsGAe50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0" authorId="0" shapeId="0" xr:uid="{00000000-0006-0000-0100-0000ED000000}">
      <text>
        <r>
          <rPr>
            <sz val="11"/>
            <color rgb="FF000000"/>
            <rFont val="Calibri"/>
            <scheme val="minor"/>
          </rPr>
          <t>======
ID#AAAAYr7XxSI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1" authorId="0" shapeId="0" xr:uid="{00000000-0006-0000-0100-000008000000}">
      <text>
        <r>
          <rPr>
            <sz val="11"/>
            <color rgb="FF000000"/>
            <rFont val="Calibri"/>
            <scheme val="minor"/>
          </rPr>
          <t>======
ID#AAAAYsGAe6g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2" authorId="0" shapeId="0" xr:uid="{00000000-0006-0000-0100-0000BC000000}">
      <text>
        <r>
          <rPr>
            <sz val="11"/>
            <color rgb="FF000000"/>
            <rFont val="Calibri"/>
            <scheme val="minor"/>
          </rPr>
          <t>======
ID#AAAAYr7XxXg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3" authorId="0" shapeId="0" xr:uid="{00000000-0006-0000-0100-0000DF000000}">
      <text>
        <r>
          <rPr>
            <sz val="11"/>
            <color rgb="FF000000"/>
            <rFont val="Calibri"/>
            <scheme val="minor"/>
          </rPr>
          <t>======
ID#AAAAYr7XxTc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4" authorId="0" shapeId="0" xr:uid="{00000000-0006-0000-0100-000042000000}">
      <text>
        <r>
          <rPr>
            <sz val="11"/>
            <color rgb="FF000000"/>
            <rFont val="Calibri"/>
            <scheme val="minor"/>
          </rPr>
          <t>======
ID#AAAAYsGAezg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5" authorId="0" shapeId="0" xr:uid="{00000000-0006-0000-0100-00004A000000}">
      <text>
        <r>
          <rPr>
            <sz val="11"/>
            <color rgb="FF000000"/>
            <rFont val="Calibri"/>
            <scheme val="minor"/>
          </rPr>
          <t>======
ID#AAAAYsGAeyo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6" authorId="0" shapeId="0" xr:uid="{00000000-0006-0000-0100-00005A000000}">
      <text>
        <r>
          <rPr>
            <sz val="11"/>
            <color rgb="FF000000"/>
            <rFont val="Calibri"/>
            <scheme val="minor"/>
          </rPr>
          <t>======
ID#AAAAYsGAew0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7" authorId="0" shapeId="0" xr:uid="{00000000-0006-0000-0100-00009B000000}">
      <text>
        <r>
          <rPr>
            <sz val="11"/>
            <color rgb="FF000000"/>
            <rFont val="Calibri"/>
            <scheme val="minor"/>
          </rPr>
          <t>======
ID#AAAAYr7XxcE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8" authorId="0" shapeId="0" xr:uid="{00000000-0006-0000-0100-000068000000}">
      <text>
        <r>
          <rPr>
            <sz val="11"/>
            <color rgb="FF000000"/>
            <rFont val="Calibri"/>
            <scheme val="minor"/>
          </rPr>
          <t>======
ID#AAAAYsGAeu8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79" authorId="0" shapeId="0" xr:uid="{00000000-0006-0000-0100-0000B0000000}">
      <text>
        <r>
          <rPr>
            <sz val="11"/>
            <color rgb="FF000000"/>
            <rFont val="Calibri"/>
            <scheme val="minor"/>
          </rPr>
          <t>======
ID#AAAAYr7XxZM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0" authorId="0" shapeId="0" xr:uid="{00000000-0006-0000-0100-0000F4000000}">
      <text>
        <r>
          <rPr>
            <sz val="11"/>
            <color rgb="FF000000"/>
            <rFont val="Calibri"/>
            <scheme val="minor"/>
          </rPr>
          <t>======
ID#AAAAYr7XxRM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1" authorId="0" shapeId="0" xr:uid="{00000000-0006-0000-0100-0000B3000000}">
      <text>
        <r>
          <rPr>
            <sz val="11"/>
            <color rgb="FF000000"/>
            <rFont val="Calibri"/>
            <scheme val="minor"/>
          </rPr>
          <t>======
ID#AAAAYr7XxY4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2" authorId="0" shapeId="0" xr:uid="{00000000-0006-0000-0100-0000CF000000}">
      <text>
        <r>
          <rPr>
            <sz val="11"/>
            <color rgb="FF000000"/>
            <rFont val="Calibri"/>
            <scheme val="minor"/>
          </rPr>
          <t>======
ID#AAAAYr7XxVc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3" authorId="0" shapeId="0" xr:uid="{00000000-0006-0000-0100-000088000000}">
      <text>
        <r>
          <rPr>
            <sz val="11"/>
            <color rgb="FF000000"/>
            <rFont val="Calibri"/>
            <scheme val="minor"/>
          </rPr>
          <t>======
ID#AAAAYsGAeqw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4" authorId="0" shapeId="0" xr:uid="{00000000-0006-0000-0100-00007A000000}">
      <text>
        <r>
          <rPr>
            <sz val="11"/>
            <color rgb="FF000000"/>
            <rFont val="Calibri"/>
            <scheme val="minor"/>
          </rPr>
          <t>======
ID#AAAAYsGAess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5" authorId="0" shapeId="0" xr:uid="{00000000-0006-0000-0100-0000A8000000}">
      <text>
        <r>
          <rPr>
            <sz val="11"/>
            <color rgb="FF000000"/>
            <rFont val="Calibri"/>
            <scheme val="minor"/>
          </rPr>
          <t>======
ID#AAAAYr7XxaI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6" authorId="0" shapeId="0" xr:uid="{00000000-0006-0000-0100-0000FD000000}">
      <text>
        <r>
          <rPr>
            <sz val="11"/>
            <color rgb="FF000000"/>
            <rFont val="Calibri"/>
            <scheme val="minor"/>
          </rPr>
          <t>======
ID#AAAAYr7XxO0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7" authorId="0" shapeId="0" xr:uid="{00000000-0006-0000-0100-000069000000}">
      <text>
        <r>
          <rPr>
            <sz val="11"/>
            <color rgb="FF000000"/>
            <rFont val="Calibri"/>
            <scheme val="minor"/>
          </rPr>
          <t>======
ID#AAAAYsGAeu4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8" authorId="0" shapeId="0" xr:uid="{00000000-0006-0000-0100-000084000000}">
      <text>
        <r>
          <rPr>
            <sz val="11"/>
            <color rgb="FF000000"/>
            <rFont val="Calibri"/>
            <scheme val="minor"/>
          </rPr>
          <t>======
ID#AAAAYsGAerU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89" authorId="0" shapeId="0" xr:uid="{00000000-0006-0000-0100-0000D9000000}">
      <text>
        <r>
          <rPr>
            <sz val="11"/>
            <color rgb="FF000000"/>
            <rFont val="Calibri"/>
            <scheme val="minor"/>
          </rPr>
          <t>======
ID#AAAAYr7XxUQ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0" authorId="0" shapeId="0" xr:uid="{00000000-0006-0000-0100-00003C000000}">
      <text>
        <r>
          <rPr>
            <sz val="11"/>
            <color rgb="FF000000"/>
            <rFont val="Calibri"/>
            <scheme val="minor"/>
          </rPr>
          <t>======
ID#AAAAYsGAe0o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1" authorId="0" shapeId="0" xr:uid="{00000000-0006-0000-0100-00004E000000}">
      <text>
        <r>
          <rPr>
            <sz val="11"/>
            <color rgb="FF000000"/>
            <rFont val="Calibri"/>
            <scheme val="minor"/>
          </rPr>
          <t>======
ID#AAAAYsGAeyE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2" authorId="0" shapeId="0" xr:uid="{00000000-0006-0000-0100-0000F7000000}">
      <text>
        <r>
          <rPr>
            <sz val="11"/>
            <color rgb="FF000000"/>
            <rFont val="Calibri"/>
            <scheme val="minor"/>
          </rPr>
          <t>======
ID#AAAAYr7XxPc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3" authorId="0" shapeId="0" xr:uid="{00000000-0006-0000-0100-00006D000000}">
      <text>
        <r>
          <rPr>
            <sz val="11"/>
            <color rgb="FF000000"/>
            <rFont val="Calibri"/>
            <scheme val="minor"/>
          </rPr>
          <t>======
ID#AAAAYsGAeuU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4" authorId="0" shapeId="0" xr:uid="{00000000-0006-0000-0100-00002D000000}">
      <text>
        <r>
          <rPr>
            <sz val="11"/>
            <color rgb="FF000000"/>
            <rFont val="Calibri"/>
            <scheme val="minor"/>
          </rPr>
          <t>======
ID#AAAAYsGAe2Q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5" authorId="0" shapeId="0" xr:uid="{00000000-0006-0000-0100-000096000000}">
      <text>
        <r>
          <rPr>
            <sz val="11"/>
            <color rgb="FF000000"/>
            <rFont val="Calibri"/>
            <scheme val="minor"/>
          </rPr>
          <t>======
ID#AAAAYr7Xxcs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6" authorId="0" shapeId="0" xr:uid="{00000000-0006-0000-0100-0000BB000000}">
      <text>
        <r>
          <rPr>
            <sz val="11"/>
            <color rgb="FF000000"/>
            <rFont val="Calibri"/>
            <scheme val="minor"/>
          </rPr>
          <t>======
ID#AAAAYr7XxXo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7" authorId="0" shapeId="0" xr:uid="{00000000-0006-0000-0100-0000FC000000}">
      <text>
        <r>
          <rPr>
            <sz val="11"/>
            <color rgb="FF000000"/>
            <rFont val="Calibri"/>
            <scheme val="minor"/>
          </rPr>
          <t>======
ID#AAAAYr7XxO8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8" authorId="0" shapeId="0" xr:uid="{00000000-0006-0000-0100-000039000000}">
      <text>
        <r>
          <rPr>
            <sz val="11"/>
            <color rgb="FF000000"/>
            <rFont val="Calibri"/>
            <scheme val="minor"/>
          </rPr>
          <t>======
ID#AAAAYsGAe1Q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99" authorId="0" shapeId="0" xr:uid="{00000000-0006-0000-0100-000066000000}">
      <text>
        <r>
          <rPr>
            <sz val="11"/>
            <color rgb="FF000000"/>
            <rFont val="Calibri"/>
            <scheme val="minor"/>
          </rPr>
          <t>======
ID#AAAAYsGAevE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0" authorId="0" shapeId="0" xr:uid="{00000000-0006-0000-0100-0000D4000000}">
      <text>
        <r>
          <rPr>
            <sz val="11"/>
            <color rgb="FF000000"/>
            <rFont val="Calibri"/>
            <scheme val="minor"/>
          </rPr>
          <t>======
ID#AAAAYr7XxU4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1" authorId="0" shapeId="0" xr:uid="{00000000-0006-0000-0100-000051000000}">
      <text>
        <r>
          <rPr>
            <sz val="11"/>
            <color rgb="FF000000"/>
            <rFont val="Calibri"/>
            <scheme val="minor"/>
          </rPr>
          <t>======
ID#AAAAYsGAex4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2" authorId="0" shapeId="0" xr:uid="{00000000-0006-0000-0100-00008A000000}">
      <text>
        <r>
          <rPr>
            <sz val="11"/>
            <color rgb="FF000000"/>
            <rFont val="Calibri"/>
            <scheme val="minor"/>
          </rPr>
          <t>======
ID#AAAAYsGAeqM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3" authorId="0" shapeId="0" xr:uid="{00000000-0006-0000-0100-000044000000}">
      <text>
        <r>
          <rPr>
            <sz val="11"/>
            <color rgb="FF000000"/>
            <rFont val="Calibri"/>
            <scheme val="minor"/>
          </rPr>
          <t>======
ID#AAAAYsGAezQ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4" authorId="0" shapeId="0" xr:uid="{00000000-0006-0000-0100-000075000000}">
      <text>
        <r>
          <rPr>
            <sz val="11"/>
            <color rgb="FF000000"/>
            <rFont val="Calibri"/>
            <scheme val="minor"/>
          </rPr>
          <t>======
ID#AAAAYsGAetM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5" authorId="0" shapeId="0" xr:uid="{00000000-0006-0000-0100-0000C9000000}">
      <text>
        <r>
          <rPr>
            <sz val="11"/>
            <color rgb="FF000000"/>
            <rFont val="Calibri"/>
            <scheme val="minor"/>
          </rPr>
          <t>======
ID#AAAAYr7XxWI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6" authorId="0" shapeId="0" xr:uid="{00000000-0006-0000-0100-00001C000000}">
      <text>
        <r>
          <rPr>
            <sz val="11"/>
            <color rgb="FF000000"/>
            <rFont val="Calibri"/>
            <scheme val="minor"/>
          </rPr>
          <t>======
ID#AAAAYsGAe34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7" authorId="0" shapeId="0" xr:uid="{00000000-0006-0000-0100-000089000000}">
      <text>
        <r>
          <rPr>
            <sz val="11"/>
            <color rgb="FF000000"/>
            <rFont val="Calibri"/>
            <scheme val="minor"/>
          </rPr>
          <t>======
ID#AAAAYsGAeqo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8" authorId="0" shapeId="0" xr:uid="{00000000-0006-0000-0100-0000A1000000}">
      <text>
        <r>
          <rPr>
            <sz val="11"/>
            <color rgb="FF000000"/>
            <rFont val="Calibri"/>
            <scheme val="minor"/>
          </rPr>
          <t>======
ID#AAAAYr7XxbM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09" authorId="0" shapeId="0" xr:uid="{00000000-0006-0000-0100-0000F5000000}">
      <text>
        <r>
          <rPr>
            <sz val="11"/>
            <color rgb="FF000000"/>
            <rFont val="Calibri"/>
            <scheme val="minor"/>
          </rPr>
          <t>======
ID#AAAAYr7XxPw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0" authorId="0" shapeId="0" xr:uid="{00000000-0006-0000-0100-000004000000}">
      <text>
        <r>
          <rPr>
            <sz val="11"/>
            <color rgb="FF000000"/>
            <rFont val="Calibri"/>
            <scheme val="minor"/>
          </rPr>
          <t>======
ID#AAAAYsGAe7I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1" authorId="0" shapeId="0" xr:uid="{00000000-0006-0000-0100-000061000000}">
      <text>
        <r>
          <rPr>
            <sz val="11"/>
            <color rgb="FF000000"/>
            <rFont val="Calibri"/>
            <scheme val="minor"/>
          </rPr>
          <t>======
ID#AAAAYsGAev8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2" authorId="0" shapeId="0" xr:uid="{00000000-0006-0000-0100-0000C7000000}">
      <text>
        <r>
          <rPr>
            <sz val="11"/>
            <color rgb="FF000000"/>
            <rFont val="Calibri"/>
            <scheme val="minor"/>
          </rPr>
          <t>======
ID#AAAAYr7XxWg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3" authorId="0" shapeId="0" xr:uid="{00000000-0006-0000-0100-0000AD000000}">
      <text>
        <r>
          <rPr>
            <sz val="11"/>
            <color rgb="FF000000"/>
            <rFont val="Calibri"/>
            <scheme val="minor"/>
          </rPr>
          <t>======
ID#AAAAYr7XxZY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4" authorId="0" shapeId="0" xr:uid="{00000000-0006-0000-0100-0000D1000000}">
      <text>
        <r>
          <rPr>
            <sz val="11"/>
            <color rgb="FF000000"/>
            <rFont val="Calibri"/>
            <scheme val="minor"/>
          </rPr>
          <t>======
ID#AAAAYr7XxVM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5" authorId="0" shapeId="0" xr:uid="{00000000-0006-0000-0100-000091000000}">
      <text>
        <r>
          <rPr>
            <sz val="11"/>
            <color rgb="FF000000"/>
            <rFont val="Calibri"/>
            <scheme val="minor"/>
          </rPr>
          <t>======
ID#AAAAYsGAepQ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6" authorId="0" shapeId="0" xr:uid="{00000000-0006-0000-0100-000067000000}">
      <text>
        <r>
          <rPr>
            <sz val="11"/>
            <color rgb="FF000000"/>
            <rFont val="Calibri"/>
            <scheme val="minor"/>
          </rPr>
          <t>======
ID#AAAAYsGAevA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7" authorId="0" shapeId="0" xr:uid="{00000000-0006-0000-0100-0000D2000000}">
      <text>
        <r>
          <rPr>
            <sz val="11"/>
            <color rgb="FF000000"/>
            <rFont val="Calibri"/>
            <scheme val="minor"/>
          </rPr>
          <t>======
ID#AAAAYr7XxVI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8" authorId="0" shapeId="0" xr:uid="{00000000-0006-0000-0100-000026000000}">
      <text>
        <r>
          <rPr>
            <sz val="11"/>
            <color rgb="FF000000"/>
            <rFont val="Calibri"/>
            <scheme val="minor"/>
          </rPr>
          <t>======
ID#AAAAYsGAe3A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19" authorId="0" shapeId="0" xr:uid="{00000000-0006-0000-0100-0000CE000000}">
      <text>
        <r>
          <rPr>
            <sz val="11"/>
            <color rgb="FF000000"/>
            <rFont val="Calibri"/>
            <scheme val="minor"/>
          </rPr>
          <t>======
ID#AAAAYr7XxVo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0" authorId="0" shapeId="0" xr:uid="{00000000-0006-0000-0100-000005000000}">
      <text>
        <r>
          <rPr>
            <sz val="11"/>
            <color rgb="FF000000"/>
            <rFont val="Calibri"/>
            <scheme val="minor"/>
          </rPr>
          <t>======
ID#AAAAYsGAe7A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1" authorId="0" shapeId="0" xr:uid="{00000000-0006-0000-0100-000006000000}">
      <text>
        <r>
          <rPr>
            <sz val="11"/>
            <color rgb="FF000000"/>
            <rFont val="Calibri"/>
            <scheme val="minor"/>
          </rPr>
          <t>======
ID#AAAAYsGAe60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2" authorId="0" shapeId="0" xr:uid="{00000000-0006-0000-0100-0000E8000000}">
      <text>
        <r>
          <rPr>
            <sz val="11"/>
            <color rgb="FF000000"/>
            <rFont val="Calibri"/>
            <scheme val="minor"/>
          </rPr>
          <t>======
ID#AAAAYr7XxSo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3" authorId="0" shapeId="0" xr:uid="{00000000-0006-0000-0100-00002B000000}">
      <text>
        <r>
          <rPr>
            <sz val="11"/>
            <color rgb="FF000000"/>
            <rFont val="Calibri"/>
            <scheme val="minor"/>
          </rPr>
          <t>======
ID#AAAAYsGAe2g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4" authorId="0" shapeId="0" xr:uid="{00000000-0006-0000-0100-0000B8000000}">
      <text>
        <r>
          <rPr>
            <sz val="11"/>
            <color rgb="FF000000"/>
            <rFont val="Calibri"/>
            <scheme val="minor"/>
          </rPr>
          <t>======
ID#AAAAYr7XxYA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5" authorId="0" shapeId="0" xr:uid="{00000000-0006-0000-0100-000007000000}">
      <text>
        <r>
          <rPr>
            <sz val="11"/>
            <color rgb="FF000000"/>
            <rFont val="Calibri"/>
            <scheme val="minor"/>
          </rPr>
          <t>======
ID#AAAAYsGAe6s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6" authorId="0" shapeId="0" xr:uid="{00000000-0006-0000-0100-000093000000}">
      <text>
        <r>
          <rPr>
            <sz val="11"/>
            <color rgb="FF000000"/>
            <rFont val="Calibri"/>
            <scheme val="minor"/>
          </rPr>
          <t>======
ID#AAAAYr7XxdA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7" authorId="0" shapeId="0" xr:uid="{00000000-0006-0000-0100-000092000000}">
      <text>
        <r>
          <rPr>
            <sz val="11"/>
            <color rgb="FF000000"/>
            <rFont val="Calibri"/>
            <scheme val="minor"/>
          </rPr>
          <t>======
ID#AAAAYr7XxdI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8" authorId="0" shapeId="0" xr:uid="{00000000-0006-0000-0100-00006B000000}">
      <text>
        <r>
          <rPr>
            <sz val="11"/>
            <color rgb="FF000000"/>
            <rFont val="Calibri"/>
            <scheme val="minor"/>
          </rPr>
          <t>======
ID#AAAAYsGAeuk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29" authorId="0" shapeId="0" xr:uid="{00000000-0006-0000-0100-0000B2000000}">
      <text>
        <r>
          <rPr>
            <sz val="11"/>
            <color rgb="FF000000"/>
            <rFont val="Calibri"/>
            <scheme val="minor"/>
          </rPr>
          <t>======
ID#AAAAYr7XxY8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0" authorId="0" shapeId="0" xr:uid="{00000000-0006-0000-0100-0000E7000000}">
      <text>
        <r>
          <rPr>
            <sz val="11"/>
            <color rgb="FF000000"/>
            <rFont val="Calibri"/>
            <scheme val="minor"/>
          </rPr>
          <t>======
ID#AAAAYr7XxSs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1" authorId="0" shapeId="0" xr:uid="{00000000-0006-0000-0100-0000EE000000}">
      <text>
        <r>
          <rPr>
            <sz val="11"/>
            <color rgb="FF000000"/>
            <rFont val="Calibri"/>
            <scheme val="minor"/>
          </rPr>
          <t>======
ID#AAAAYr7XxR0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2" authorId="0" shapeId="0" xr:uid="{00000000-0006-0000-0100-000038000000}">
      <text>
        <r>
          <rPr>
            <sz val="11"/>
            <color rgb="FF000000"/>
            <rFont val="Calibri"/>
            <scheme val="minor"/>
          </rPr>
          <t>======
ID#AAAAYsGAe1U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3" authorId="0" shapeId="0" xr:uid="{00000000-0006-0000-0100-000001010000}">
      <text>
        <r>
          <rPr>
            <sz val="11"/>
            <color rgb="FF000000"/>
            <rFont val="Calibri"/>
            <scheme val="minor"/>
          </rPr>
          <t>======
ID#AAAAYr7XxOY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4" authorId="0" shapeId="0" xr:uid="{00000000-0006-0000-0100-000033000000}">
      <text>
        <r>
          <rPr>
            <sz val="11"/>
            <color rgb="FF000000"/>
            <rFont val="Calibri"/>
            <scheme val="minor"/>
          </rPr>
          <t>======
ID#AAAAYsGAe1w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5" authorId="0" shapeId="0" xr:uid="{00000000-0006-0000-0100-000032000000}">
      <text>
        <r>
          <rPr>
            <sz val="11"/>
            <color rgb="FF000000"/>
            <rFont val="Calibri"/>
            <scheme val="minor"/>
          </rPr>
          <t>======
ID#AAAAYsGAe10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6" authorId="0" shapeId="0" xr:uid="{00000000-0006-0000-0100-000037000000}">
      <text>
        <r>
          <rPr>
            <sz val="11"/>
            <color rgb="FF000000"/>
            <rFont val="Calibri"/>
            <scheme val="minor"/>
          </rPr>
          <t>======
ID#AAAAYsGAe1Y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7" authorId="0" shapeId="0" xr:uid="{00000000-0006-0000-0100-000049000000}">
      <text>
        <r>
          <rPr>
            <sz val="11"/>
            <color rgb="FF000000"/>
            <rFont val="Calibri"/>
            <scheme val="minor"/>
          </rPr>
          <t>======
ID#AAAAYsGAeys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8" authorId="0" shapeId="0" xr:uid="{00000000-0006-0000-0100-000094000000}">
      <text>
        <r>
          <rPr>
            <sz val="11"/>
            <color rgb="FF000000"/>
            <rFont val="Calibri"/>
            <scheme val="minor"/>
          </rPr>
          <t>======
ID#AAAAYr7Xxc4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39" authorId="0" shapeId="0" xr:uid="{00000000-0006-0000-0100-00006C000000}">
      <text>
        <r>
          <rPr>
            <sz val="11"/>
            <color rgb="FF000000"/>
            <rFont val="Calibri"/>
            <scheme val="minor"/>
          </rPr>
          <t>======
ID#AAAAYsGAeuc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0" authorId="0" shapeId="0" xr:uid="{00000000-0006-0000-0100-000099000000}">
      <text>
        <r>
          <rPr>
            <sz val="11"/>
            <color rgb="FF000000"/>
            <rFont val="Calibri"/>
            <scheme val="minor"/>
          </rPr>
          <t>======
ID#AAAAYr7Xxcc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1" authorId="0" shapeId="0" xr:uid="{00000000-0006-0000-0100-000052000000}">
      <text>
        <r>
          <rPr>
            <sz val="11"/>
            <color rgb="FF000000"/>
            <rFont val="Calibri"/>
            <scheme val="minor"/>
          </rPr>
          <t>======
ID#AAAAYsGAex0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2" authorId="0" shapeId="0" xr:uid="{00000000-0006-0000-0100-0000A0000000}">
      <text>
        <r>
          <rPr>
            <sz val="11"/>
            <color rgb="FF000000"/>
            <rFont val="Calibri"/>
            <scheme val="minor"/>
          </rPr>
          <t>======
ID#AAAAYr7Xxbc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3" authorId="0" shapeId="0" xr:uid="{00000000-0006-0000-0100-000002000000}">
      <text>
        <r>
          <rPr>
            <sz val="11"/>
            <color rgb="FF000000"/>
            <rFont val="Calibri"/>
            <scheme val="minor"/>
          </rPr>
          <t>======
ID#AAAAYsGAe7c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4" authorId="0" shapeId="0" xr:uid="{00000000-0006-0000-0100-0000F6000000}">
      <text>
        <r>
          <rPr>
            <sz val="11"/>
            <color rgb="FF000000"/>
            <rFont val="Calibri"/>
            <scheme val="minor"/>
          </rPr>
          <t>======
ID#AAAAYr7XxPo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5" authorId="0" shapeId="0" xr:uid="{00000000-0006-0000-0100-00001B000000}">
      <text>
        <r>
          <rPr>
            <sz val="11"/>
            <color rgb="FF000000"/>
            <rFont val="Calibri"/>
            <scheme val="minor"/>
          </rPr>
          <t>======
ID#AAAAYsGAe4A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6" authorId="0" shapeId="0" xr:uid="{00000000-0006-0000-0100-00006E000000}">
      <text>
        <r>
          <rPr>
            <sz val="11"/>
            <color rgb="FF000000"/>
            <rFont val="Calibri"/>
            <scheme val="minor"/>
          </rPr>
          <t>======
ID#AAAAYsGAeuM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7" authorId="0" shapeId="0" xr:uid="{00000000-0006-0000-0100-00007C000000}">
      <text>
        <r>
          <rPr>
            <sz val="11"/>
            <color rgb="FF000000"/>
            <rFont val="Calibri"/>
            <scheme val="minor"/>
          </rPr>
          <t>======
ID#AAAAYsGAesY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8" authorId="0" shapeId="0" xr:uid="{00000000-0006-0000-0100-00002A000000}">
      <text>
        <r>
          <rPr>
            <sz val="11"/>
            <color rgb="FF000000"/>
            <rFont val="Calibri"/>
            <scheme val="minor"/>
          </rPr>
          <t>======
ID#AAAAYsGAe2o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49" authorId="0" shapeId="0" xr:uid="{00000000-0006-0000-0100-0000C6000000}">
      <text>
        <r>
          <rPr>
            <sz val="11"/>
            <color rgb="FF000000"/>
            <rFont val="Calibri"/>
            <scheme val="minor"/>
          </rPr>
          <t>======
ID#AAAAYr7XxWo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0" authorId="0" shapeId="0" xr:uid="{00000000-0006-0000-0100-00005C000000}">
      <text>
        <r>
          <rPr>
            <sz val="11"/>
            <color rgb="FF000000"/>
            <rFont val="Calibri"/>
            <scheme val="minor"/>
          </rPr>
          <t>======
ID#AAAAYsGAewc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1" authorId="0" shapeId="0" xr:uid="{00000000-0006-0000-0100-0000B1000000}">
      <text>
        <r>
          <rPr>
            <sz val="11"/>
            <color rgb="FF000000"/>
            <rFont val="Calibri"/>
            <scheme val="minor"/>
          </rPr>
          <t>======
ID#AAAAYr7XxZE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2" authorId="0" shapeId="0" xr:uid="{00000000-0006-0000-0100-0000CA000000}">
      <text>
        <r>
          <rPr>
            <sz val="11"/>
            <color rgb="FF000000"/>
            <rFont val="Calibri"/>
            <scheme val="minor"/>
          </rPr>
          <t>======
ID#AAAAYr7XxWE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3" authorId="0" shapeId="0" xr:uid="{00000000-0006-0000-0100-000022000000}">
      <text>
        <r>
          <rPr>
            <sz val="11"/>
            <color rgb="FF000000"/>
            <rFont val="Calibri"/>
            <scheme val="minor"/>
          </rPr>
          <t>======
ID#AAAAYsGAe3U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4" authorId="0" shapeId="0" xr:uid="{00000000-0006-0000-0100-0000E1000000}">
      <text>
        <r>
          <rPr>
            <sz val="11"/>
            <color rgb="FF000000"/>
            <rFont val="Calibri"/>
            <scheme val="minor"/>
          </rPr>
          <t>======
ID#AAAAYr7XxTU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5" authorId="0" shapeId="0" xr:uid="{00000000-0006-0000-0100-0000E5000000}">
      <text>
        <r>
          <rPr>
            <sz val="11"/>
            <color rgb="FF000000"/>
            <rFont val="Calibri"/>
            <scheme val="minor"/>
          </rPr>
          <t>======
ID#AAAAYr7XxS4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6" authorId="0" shapeId="0" xr:uid="{00000000-0006-0000-0100-0000E4000000}">
      <text>
        <r>
          <rPr>
            <sz val="11"/>
            <color rgb="FF000000"/>
            <rFont val="Calibri"/>
            <scheme val="minor"/>
          </rPr>
          <t>======
ID#AAAAYr7XxTE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7" authorId="0" shapeId="0" xr:uid="{00000000-0006-0000-0100-000054000000}">
      <text>
        <r>
          <rPr>
            <sz val="11"/>
            <color rgb="FF000000"/>
            <rFont val="Calibri"/>
            <scheme val="minor"/>
          </rPr>
          <t>======
ID#AAAAYsGAexs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8" authorId="0" shapeId="0" xr:uid="{00000000-0006-0000-0100-000083000000}">
      <text>
        <r>
          <rPr>
            <sz val="11"/>
            <color rgb="FF000000"/>
            <rFont val="Calibri"/>
            <scheme val="minor"/>
          </rPr>
          <t>======
ID#AAAAYsGAerc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59" authorId="0" shapeId="0" xr:uid="{00000000-0006-0000-0100-00003B000000}">
      <text>
        <r>
          <rPr>
            <sz val="11"/>
            <color rgb="FF000000"/>
            <rFont val="Calibri"/>
            <scheme val="minor"/>
          </rPr>
          <t>======
ID#AAAAYsGAe0s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0" authorId="0" shapeId="0" xr:uid="{00000000-0006-0000-0100-00003A000000}">
      <text>
        <r>
          <rPr>
            <sz val="11"/>
            <color rgb="FF000000"/>
            <rFont val="Calibri"/>
            <scheme val="minor"/>
          </rPr>
          <t>======
ID#AAAAYsGAe04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1" authorId="0" shapeId="0" xr:uid="{00000000-0006-0000-0100-0000A2000000}">
      <text>
        <r>
          <rPr>
            <sz val="11"/>
            <color rgb="FF000000"/>
            <rFont val="Calibri"/>
            <scheme val="minor"/>
          </rPr>
          <t>======
ID#AAAAYr7XxbE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2" authorId="0" shapeId="0" xr:uid="{00000000-0006-0000-0100-000020000000}">
      <text>
        <r>
          <rPr>
            <sz val="11"/>
            <color rgb="FF000000"/>
            <rFont val="Calibri"/>
            <scheme val="minor"/>
          </rPr>
          <t>======
ID#AAAAYsGAe3g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3" authorId="0" shapeId="0" xr:uid="{00000000-0006-0000-0100-000063000000}">
      <text>
        <r>
          <rPr>
            <sz val="11"/>
            <color rgb="FF000000"/>
            <rFont val="Calibri"/>
            <scheme val="minor"/>
          </rPr>
          <t>======
ID#AAAAYsGAevs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4" authorId="0" shapeId="0" xr:uid="{00000000-0006-0000-0100-000019000000}">
      <text>
        <r>
          <rPr>
            <sz val="11"/>
            <color rgb="FF000000"/>
            <rFont val="Calibri"/>
            <scheme val="minor"/>
          </rPr>
          <t>======
ID#AAAAYsGAe4I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5" authorId="0" shapeId="0" xr:uid="{00000000-0006-0000-0100-00007F000000}">
      <text>
        <r>
          <rPr>
            <sz val="11"/>
            <color rgb="FF000000"/>
            <rFont val="Calibri"/>
            <scheme val="minor"/>
          </rPr>
          <t>======
ID#AAAAYsGAesE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6" authorId="0" shapeId="0" xr:uid="{00000000-0006-0000-0100-00006F000000}">
      <text>
        <r>
          <rPr>
            <sz val="11"/>
            <color rgb="FF000000"/>
            <rFont val="Calibri"/>
            <scheme val="minor"/>
          </rPr>
          <t>======
ID#AAAAYsGAeuI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7" authorId="0" shapeId="0" xr:uid="{00000000-0006-0000-0100-0000D7000000}">
      <text>
        <r>
          <rPr>
            <sz val="11"/>
            <color rgb="FF000000"/>
            <rFont val="Calibri"/>
            <scheme val="minor"/>
          </rPr>
          <t>======
ID#AAAAYr7XxUk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8" authorId="0" shapeId="0" xr:uid="{00000000-0006-0000-0100-0000F2000000}">
      <text>
        <r>
          <rPr>
            <sz val="11"/>
            <color rgb="FF000000"/>
            <rFont val="Calibri"/>
            <scheme val="minor"/>
          </rPr>
          <t>======
ID#AAAAYr7XxRU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69" authorId="0" shapeId="0" xr:uid="{00000000-0006-0000-0100-00001F000000}">
      <text>
        <r>
          <rPr>
            <sz val="11"/>
            <color rgb="FF000000"/>
            <rFont val="Calibri"/>
            <scheme val="minor"/>
          </rPr>
          <t>======
ID#AAAAYsGAe3k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0" authorId="0" shapeId="0" xr:uid="{00000000-0006-0000-0100-000058000000}">
      <text>
        <r>
          <rPr>
            <sz val="11"/>
            <color rgb="FF000000"/>
            <rFont val="Calibri"/>
            <scheme val="minor"/>
          </rPr>
          <t>======
ID#AAAAYsGAexA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1" authorId="0" shapeId="0" xr:uid="{00000000-0006-0000-0100-0000DC000000}">
      <text>
        <r>
          <rPr>
            <sz val="11"/>
            <color rgb="FF000000"/>
            <rFont val="Calibri"/>
            <scheme val="minor"/>
          </rPr>
          <t>======
ID#AAAAYr7XxT0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2" authorId="0" shapeId="0" xr:uid="{00000000-0006-0000-0100-00003D000000}">
      <text>
        <r>
          <rPr>
            <sz val="11"/>
            <color rgb="FF000000"/>
            <rFont val="Calibri"/>
            <scheme val="minor"/>
          </rPr>
          <t>======
ID#AAAAYsGAe0Y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3" authorId="0" shapeId="0" xr:uid="{00000000-0006-0000-0100-0000DA000000}">
      <text>
        <r>
          <rPr>
            <sz val="11"/>
            <color rgb="FF000000"/>
            <rFont val="Calibri"/>
            <scheme val="minor"/>
          </rPr>
          <t>======
ID#AAAAYr7XxUE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4" authorId="0" shapeId="0" xr:uid="{00000000-0006-0000-0100-000098000000}">
      <text>
        <r>
          <rPr>
            <sz val="11"/>
            <color rgb="FF000000"/>
            <rFont val="Calibri"/>
            <scheme val="minor"/>
          </rPr>
          <t>======
ID#AAAAYr7Xxcg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5" authorId="0" shapeId="0" xr:uid="{00000000-0006-0000-0100-00005F000000}">
      <text>
        <r>
          <rPr>
            <sz val="11"/>
            <color rgb="FF000000"/>
            <rFont val="Calibri"/>
            <scheme val="minor"/>
          </rPr>
          <t>======
ID#AAAAYsGAewI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6" authorId="0" shapeId="0" xr:uid="{00000000-0006-0000-0100-000017000000}">
      <text>
        <r>
          <rPr>
            <sz val="11"/>
            <color rgb="FF000000"/>
            <rFont val="Calibri"/>
            <scheme val="minor"/>
          </rPr>
          <t>======
ID#AAAAYsGAe4Y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7" authorId="0" shapeId="0" xr:uid="{00000000-0006-0000-0100-000071000000}">
      <text>
        <r>
          <rPr>
            <sz val="11"/>
            <color rgb="FF000000"/>
            <rFont val="Calibri"/>
            <scheme val="minor"/>
          </rPr>
          <t>======
ID#AAAAYsGAet4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8" authorId="0" shapeId="0" xr:uid="{00000000-0006-0000-0100-000078000000}">
      <text>
        <r>
          <rPr>
            <sz val="11"/>
            <color rgb="FF000000"/>
            <rFont val="Calibri"/>
            <scheme val="minor"/>
          </rPr>
          <t>======
ID#AAAAYsGAes4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79" authorId="0" shapeId="0" xr:uid="{00000000-0006-0000-0100-000001000000}">
      <text>
        <r>
          <rPr>
            <sz val="11"/>
            <color rgb="FF000000"/>
            <rFont val="Calibri"/>
            <scheme val="minor"/>
          </rPr>
          <t>======
ID#AAAAYsGAe7g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0" authorId="0" shapeId="0" xr:uid="{00000000-0006-0000-0100-0000F8000000}">
      <text>
        <r>
          <rPr>
            <sz val="11"/>
            <color rgb="FF000000"/>
            <rFont val="Calibri"/>
            <scheme val="minor"/>
          </rPr>
          <t>======
ID#AAAAYr7XxPY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1" authorId="0" shapeId="0" xr:uid="{00000000-0006-0000-0100-000045000000}">
      <text>
        <r>
          <rPr>
            <sz val="11"/>
            <color rgb="FF000000"/>
            <rFont val="Calibri"/>
            <scheme val="minor"/>
          </rPr>
          <t>======
ID#AAAAYsGAezM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2" authorId="0" shapeId="0" xr:uid="{00000000-0006-0000-0100-000024000000}">
      <text>
        <r>
          <rPr>
            <sz val="11"/>
            <color rgb="FF000000"/>
            <rFont val="Calibri"/>
            <scheme val="minor"/>
          </rPr>
          <t>======
ID#AAAAYsGAe3M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3" authorId="0" shapeId="0" xr:uid="{00000000-0006-0000-0100-00004B000000}">
      <text>
        <r>
          <rPr>
            <sz val="11"/>
            <color rgb="FF000000"/>
            <rFont val="Calibri"/>
            <scheme val="minor"/>
          </rPr>
          <t>======
ID#AAAAYsGAeyc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4" authorId="0" shapeId="0" xr:uid="{00000000-0006-0000-0100-0000B6000000}">
      <text>
        <r>
          <rPr>
            <sz val="11"/>
            <color rgb="FF000000"/>
            <rFont val="Calibri"/>
            <scheme val="minor"/>
          </rPr>
          <t>======
ID#AAAAYr7XxYU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5" authorId="0" shapeId="0" xr:uid="{00000000-0006-0000-0100-000097000000}">
      <text>
        <r>
          <rPr>
            <sz val="11"/>
            <color rgb="FF000000"/>
            <rFont val="Calibri"/>
            <scheme val="minor"/>
          </rPr>
          <t>======
ID#AAAAYr7Xxck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6" authorId="0" shapeId="0" xr:uid="{00000000-0006-0000-0100-000076000000}">
      <text>
        <r>
          <rPr>
            <sz val="11"/>
            <color rgb="FF000000"/>
            <rFont val="Calibri"/>
            <scheme val="minor"/>
          </rPr>
          <t>======
ID#AAAAYsGAetI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7" authorId="0" shapeId="0" xr:uid="{00000000-0006-0000-0100-000027000000}">
      <text>
        <r>
          <rPr>
            <sz val="11"/>
            <color rgb="FF000000"/>
            <rFont val="Calibri"/>
            <scheme val="minor"/>
          </rPr>
          <t>======
ID#AAAAYsGAe20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8" authorId="0" shapeId="0" xr:uid="{00000000-0006-0000-0100-0000D5000000}">
      <text>
        <r>
          <rPr>
            <sz val="11"/>
            <color rgb="FF000000"/>
            <rFont val="Calibri"/>
            <scheme val="minor"/>
          </rPr>
          <t>======
ID#AAAAYr7XxUw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89" authorId="0" shapeId="0" xr:uid="{00000000-0006-0000-0100-000003000000}">
      <text>
        <r>
          <rPr>
            <sz val="11"/>
            <color rgb="FF000000"/>
            <rFont val="Calibri"/>
            <scheme val="minor"/>
          </rPr>
          <t>======
ID#AAAAYsGAe7Q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0" authorId="0" shapeId="0" xr:uid="{00000000-0006-0000-0100-0000E9000000}">
      <text>
        <r>
          <rPr>
            <sz val="11"/>
            <color rgb="FF000000"/>
            <rFont val="Calibri"/>
            <scheme val="minor"/>
          </rPr>
          <t>======
ID#AAAAYr7XxSg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1" authorId="0" shapeId="0" xr:uid="{00000000-0006-0000-0100-0000FA000000}">
      <text>
        <r>
          <rPr>
            <sz val="11"/>
            <color rgb="FF000000"/>
            <rFont val="Calibri"/>
            <scheme val="minor"/>
          </rPr>
          <t>======
ID#AAAAYr7XxPI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2" authorId="0" shapeId="0" xr:uid="{00000000-0006-0000-0100-0000FB000000}">
      <text>
        <r>
          <rPr>
            <sz val="11"/>
            <color rgb="FF000000"/>
            <rFont val="Calibri"/>
            <scheme val="minor"/>
          </rPr>
          <t>======
ID#AAAAYr7XxPE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3" authorId="0" shapeId="0" xr:uid="{00000000-0006-0000-0100-000081000000}">
      <text>
        <r>
          <rPr>
            <sz val="11"/>
            <color rgb="FF000000"/>
            <rFont val="Calibri"/>
            <scheme val="minor"/>
          </rPr>
          <t>======
ID#AAAAYsGAers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4" authorId="0" shapeId="0" xr:uid="{00000000-0006-0000-0100-000011000000}">
      <text>
        <r>
          <rPr>
            <sz val="11"/>
            <color rgb="FF000000"/>
            <rFont val="Calibri"/>
            <scheme val="minor"/>
          </rPr>
          <t>======
ID#AAAAYsGAe5I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5" authorId="0" shapeId="0" xr:uid="{00000000-0006-0000-0100-0000E3000000}">
      <text>
        <r>
          <rPr>
            <sz val="11"/>
            <color rgb="FF000000"/>
            <rFont val="Calibri"/>
            <scheme val="minor"/>
          </rPr>
          <t>======
ID#AAAAYr7XxTI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6" authorId="0" shapeId="0" xr:uid="{00000000-0006-0000-0100-0000AA000000}">
      <text>
        <r>
          <rPr>
            <sz val="11"/>
            <color rgb="FF000000"/>
            <rFont val="Calibri"/>
            <scheme val="minor"/>
          </rPr>
          <t>======
ID#AAAAYr7XxZ8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7" authorId="0" shapeId="0" xr:uid="{00000000-0006-0000-0100-000025000000}">
      <text>
        <r>
          <rPr>
            <sz val="11"/>
            <color rgb="FF000000"/>
            <rFont val="Calibri"/>
            <scheme val="minor"/>
          </rPr>
          <t>======
ID#AAAAYsGAe3E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8" authorId="0" shapeId="0" xr:uid="{00000000-0006-0000-0100-0000C4000000}">
      <text>
        <r>
          <rPr>
            <sz val="11"/>
            <color rgb="FF000000"/>
            <rFont val="Calibri"/>
            <scheme val="minor"/>
          </rPr>
          <t>======
ID#AAAAYr7XxW0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199" authorId="0" shapeId="0" xr:uid="{00000000-0006-0000-0100-00007E000000}">
      <text>
        <r>
          <rPr>
            <sz val="11"/>
            <color rgb="FF000000"/>
            <rFont val="Calibri"/>
            <scheme val="minor"/>
          </rPr>
          <t>======
ID#AAAAYsGAesI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0" authorId="0" shapeId="0" xr:uid="{00000000-0006-0000-0100-0000FE000000}">
      <text>
        <r>
          <rPr>
            <sz val="11"/>
            <color rgb="FF000000"/>
            <rFont val="Calibri"/>
            <scheme val="minor"/>
          </rPr>
          <t>======
ID#AAAAYr7XxOk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1" authorId="0" shapeId="0" xr:uid="{00000000-0006-0000-0100-0000C3000000}">
      <text>
        <r>
          <rPr>
            <sz val="11"/>
            <color rgb="FF000000"/>
            <rFont val="Calibri"/>
            <scheme val="minor"/>
          </rPr>
          <t>======
ID#AAAAYr7XxW8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2" authorId="0" shapeId="0" xr:uid="{00000000-0006-0000-0100-00004D000000}">
      <text>
        <r>
          <rPr>
            <sz val="11"/>
            <color rgb="FF000000"/>
            <rFont val="Calibri"/>
            <scheme val="minor"/>
          </rPr>
          <t>======
ID#AAAAYsGAeyU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3" authorId="0" shapeId="0" xr:uid="{00000000-0006-0000-0100-0000A6000000}">
      <text>
        <r>
          <rPr>
            <sz val="11"/>
            <color rgb="FF000000"/>
            <rFont val="Calibri"/>
            <scheme val="minor"/>
          </rPr>
          <t>======
ID#AAAAYr7Xxag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4" authorId="0" shapeId="0" xr:uid="{00000000-0006-0000-0100-0000AF000000}">
      <text>
        <r>
          <rPr>
            <sz val="11"/>
            <color rgb="FF000000"/>
            <rFont val="Calibri"/>
            <scheme val="minor"/>
          </rPr>
          <t>======
ID#AAAAYr7XxZQ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5" authorId="0" shapeId="0" xr:uid="{00000000-0006-0000-0100-00009D000000}">
      <text>
        <r>
          <rPr>
            <sz val="11"/>
            <color rgb="FF000000"/>
            <rFont val="Calibri"/>
            <scheme val="minor"/>
          </rPr>
          <t>======
ID#AAAAYr7Xxb0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6" authorId="0" shapeId="0" xr:uid="{00000000-0006-0000-0100-000079000000}">
      <text>
        <r>
          <rPr>
            <sz val="11"/>
            <color rgb="FF000000"/>
            <rFont val="Calibri"/>
            <scheme val="minor"/>
          </rPr>
          <t>======
ID#AAAAYsGAes0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7" authorId="0" shapeId="0" xr:uid="{00000000-0006-0000-0100-0000FF000000}">
      <text>
        <r>
          <rPr>
            <sz val="11"/>
            <color rgb="FF000000"/>
            <rFont val="Calibri"/>
            <scheme val="minor"/>
          </rPr>
          <t>======
ID#AAAAYr7XxOg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8" authorId="0" shapeId="0" xr:uid="{00000000-0006-0000-0100-00002C000000}">
      <text>
        <r>
          <rPr>
            <sz val="11"/>
            <color rgb="FF000000"/>
            <rFont val="Calibri"/>
            <scheme val="minor"/>
          </rPr>
          <t>======
ID#AAAAYsGAe2U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09" authorId="0" shapeId="0" xr:uid="{00000000-0006-0000-0100-00004F000000}">
      <text>
        <r>
          <rPr>
            <sz val="11"/>
            <color rgb="FF000000"/>
            <rFont val="Calibri"/>
            <scheme val="minor"/>
          </rPr>
          <t>======
ID#AAAAYsGAeyA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0" authorId="0" shapeId="0" xr:uid="{00000000-0006-0000-0100-0000C8000000}">
      <text>
        <r>
          <rPr>
            <sz val="11"/>
            <color rgb="FF000000"/>
            <rFont val="Calibri"/>
            <scheme val="minor"/>
          </rPr>
          <t>======
ID#AAAAYr7XxWc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1" authorId="0" shapeId="0" xr:uid="{00000000-0006-0000-0100-0000E2000000}">
      <text>
        <r>
          <rPr>
            <sz val="11"/>
            <color rgb="FF000000"/>
            <rFont val="Calibri"/>
            <scheme val="minor"/>
          </rPr>
          <t>======
ID#AAAAYr7XxTM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2" authorId="0" shapeId="0" xr:uid="{00000000-0006-0000-0100-0000DE000000}">
      <text>
        <r>
          <rPr>
            <sz val="11"/>
            <color rgb="FF000000"/>
            <rFont val="Calibri"/>
            <scheme val="minor"/>
          </rPr>
          <t>======
ID#AAAAYr7XxTg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3" authorId="0" shapeId="0" xr:uid="{00000000-0006-0000-0100-0000F9000000}">
      <text>
        <r>
          <rPr>
            <sz val="11"/>
            <color rgb="FF000000"/>
            <rFont val="Calibri"/>
            <scheme val="minor"/>
          </rPr>
          <t>======
ID#AAAAYr7XxPM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4" authorId="0" shapeId="0" xr:uid="{00000000-0006-0000-0100-0000F0000000}">
      <text>
        <r>
          <rPr>
            <sz val="11"/>
            <color rgb="FF000000"/>
            <rFont val="Calibri"/>
            <scheme val="minor"/>
          </rPr>
          <t>======
ID#AAAAYr7XxRg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5" authorId="0" shapeId="0" xr:uid="{00000000-0006-0000-0100-000080000000}">
      <text>
        <r>
          <rPr>
            <sz val="11"/>
            <color rgb="FF000000"/>
            <rFont val="Calibri"/>
            <scheme val="minor"/>
          </rPr>
          <t>======
ID#AAAAYsGAesA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6" authorId="0" shapeId="0" xr:uid="{00000000-0006-0000-0100-000070000000}">
      <text>
        <r>
          <rPr>
            <sz val="11"/>
            <color rgb="FF000000"/>
            <rFont val="Calibri"/>
            <scheme val="minor"/>
          </rPr>
          <t>======
ID#AAAAYsGAet8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7" authorId="0" shapeId="0" xr:uid="{00000000-0006-0000-0100-0000B9000000}">
      <text>
        <r>
          <rPr>
            <sz val="11"/>
            <color rgb="FF000000"/>
            <rFont val="Calibri"/>
            <scheme val="minor"/>
          </rPr>
          <t>======
ID#AAAAYr7XxX4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8" authorId="0" shapeId="0" xr:uid="{00000000-0006-0000-0100-000041000000}">
      <text>
        <r>
          <rPr>
            <sz val="11"/>
            <color rgb="FF000000"/>
            <rFont val="Calibri"/>
            <scheme val="minor"/>
          </rPr>
          <t>======
ID#AAAAYsGAez0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19" authorId="0" shapeId="0" xr:uid="{00000000-0006-0000-0100-000036000000}">
      <text>
        <r>
          <rPr>
            <sz val="11"/>
            <color rgb="FF000000"/>
            <rFont val="Calibri"/>
            <scheme val="minor"/>
          </rPr>
          <t>======
ID#AAAAYsGAe1g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0" authorId="0" shapeId="0" xr:uid="{00000000-0006-0000-0100-0000EB000000}">
      <text>
        <r>
          <rPr>
            <sz val="11"/>
            <color rgb="FF000000"/>
            <rFont val="Calibri"/>
            <scheme val="minor"/>
          </rPr>
          <t>======
ID#AAAAYr7XxSY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1" authorId="0" shapeId="0" xr:uid="{00000000-0006-0000-0100-0000C1000000}">
      <text>
        <r>
          <rPr>
            <sz val="11"/>
            <color rgb="FF000000"/>
            <rFont val="Calibri"/>
            <scheme val="minor"/>
          </rPr>
          <t>======
ID#AAAAYr7XxXE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2" authorId="0" shapeId="0" xr:uid="{00000000-0006-0000-0100-000057000000}">
      <text>
        <r>
          <rPr>
            <sz val="11"/>
            <color rgb="FF000000"/>
            <rFont val="Calibri"/>
            <scheme val="minor"/>
          </rPr>
          <t>======
ID#AAAAYsGAexQ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3" authorId="0" shapeId="0" xr:uid="{00000000-0006-0000-0100-000065000000}">
      <text>
        <r>
          <rPr>
            <sz val="11"/>
            <color rgb="FF000000"/>
            <rFont val="Calibri"/>
            <scheme val="minor"/>
          </rPr>
          <t>======
ID#AAAAYsGAevQ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4" authorId="0" shapeId="0" xr:uid="{00000000-0006-0000-0100-00003F000000}">
      <text>
        <r>
          <rPr>
            <sz val="11"/>
            <color rgb="FF000000"/>
            <rFont val="Calibri"/>
            <scheme val="minor"/>
          </rPr>
          <t>======
ID#AAAAYsGAe0E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5" authorId="0" shapeId="0" xr:uid="{00000000-0006-0000-0100-00007D000000}">
      <text>
        <r>
          <rPr>
            <sz val="11"/>
            <color rgb="FF000000"/>
            <rFont val="Calibri"/>
            <scheme val="minor"/>
          </rPr>
          <t>======
ID#AAAAYsGAesU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6" authorId="0" shapeId="0" xr:uid="{00000000-0006-0000-0100-0000A3000000}">
      <text>
        <r>
          <rPr>
            <sz val="11"/>
            <color rgb="FF000000"/>
            <rFont val="Calibri"/>
            <scheme val="minor"/>
          </rPr>
          <t>======
ID#AAAAYr7XxbA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7" authorId="0" shapeId="0" xr:uid="{00000000-0006-0000-0100-0000D8000000}">
      <text>
        <r>
          <rPr>
            <sz val="11"/>
            <color rgb="FF000000"/>
            <rFont val="Calibri"/>
            <scheme val="minor"/>
          </rPr>
          <t>======
ID#AAAAYr7XxUY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8" authorId="0" shapeId="0" xr:uid="{00000000-0006-0000-0100-0000CB000000}">
      <text>
        <r>
          <rPr>
            <sz val="11"/>
            <color rgb="FF000000"/>
            <rFont val="Calibri"/>
            <scheme val="minor"/>
          </rPr>
          <t>======
ID#AAAAYr7XxWA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29" authorId="0" shapeId="0" xr:uid="{00000000-0006-0000-0100-00000F000000}">
      <text>
        <r>
          <rPr>
            <sz val="11"/>
            <color rgb="FF000000"/>
            <rFont val="Calibri"/>
            <scheme val="minor"/>
          </rPr>
          <t>======
ID#AAAAYsGAe5c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0" authorId="0" shapeId="0" xr:uid="{00000000-0006-0000-0100-0000EF000000}">
      <text>
        <r>
          <rPr>
            <sz val="11"/>
            <color rgb="FF000000"/>
            <rFont val="Calibri"/>
            <scheme val="minor"/>
          </rPr>
          <t>======
ID#AAAAYr7XxRk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1" authorId="0" shapeId="0" xr:uid="{00000000-0006-0000-0100-0000D3000000}">
      <text>
        <r>
          <rPr>
            <sz val="11"/>
            <color rgb="FF000000"/>
            <rFont val="Calibri"/>
            <scheme val="minor"/>
          </rPr>
          <t>======
ID#AAAAYr7XxU8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2" authorId="0" shapeId="0" xr:uid="{00000000-0006-0000-0100-00002E000000}">
      <text>
        <r>
          <rPr>
            <sz val="11"/>
            <color rgb="FF000000"/>
            <rFont val="Calibri"/>
            <scheme val="minor"/>
          </rPr>
          <t>======
ID#AAAAYsGAe2M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3" authorId="0" shapeId="0" xr:uid="{00000000-0006-0000-0100-0000CC000000}">
      <text>
        <r>
          <rPr>
            <sz val="11"/>
            <color rgb="FF000000"/>
            <rFont val="Calibri"/>
            <scheme val="minor"/>
          </rPr>
          <t>======
ID#AAAAYr7XxV4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4" authorId="0" shapeId="0" xr:uid="{00000000-0006-0000-0100-000016000000}">
      <text>
        <r>
          <rPr>
            <sz val="11"/>
            <color rgb="FF000000"/>
            <rFont val="Calibri"/>
            <scheme val="minor"/>
          </rPr>
          <t>======
ID#AAAAYsGAe4g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5" authorId="0" shapeId="0" xr:uid="{00000000-0006-0000-0100-00000A000000}">
      <text>
        <r>
          <rPr>
            <sz val="11"/>
            <color rgb="FF000000"/>
            <rFont val="Calibri"/>
            <scheme val="minor"/>
          </rPr>
          <t>======
ID#AAAAYsGAe6Q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6" authorId="0" shapeId="0" xr:uid="{00000000-0006-0000-0100-00004C000000}">
      <text>
        <r>
          <rPr>
            <sz val="11"/>
            <color rgb="FF000000"/>
            <rFont val="Calibri"/>
            <scheme val="minor"/>
          </rPr>
          <t>======
ID#AAAAYsGAeyY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7" authorId="0" shapeId="0" xr:uid="{00000000-0006-0000-0100-0000D0000000}">
      <text>
        <r>
          <rPr>
            <sz val="11"/>
            <color rgb="FF000000"/>
            <rFont val="Calibri"/>
            <scheme val="minor"/>
          </rPr>
          <t>======
ID#AAAAYr7XxVQ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8" authorId="0" shapeId="0" xr:uid="{00000000-0006-0000-0100-000010000000}">
      <text>
        <r>
          <rPr>
            <sz val="11"/>
            <color rgb="FF000000"/>
            <rFont val="Calibri"/>
            <scheme val="minor"/>
          </rPr>
          <t>======
ID#AAAAYsGAe5Y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39" authorId="0" shapeId="0" xr:uid="{00000000-0006-0000-0100-00002F000000}">
      <text>
        <r>
          <rPr>
            <sz val="11"/>
            <color rgb="FF000000"/>
            <rFont val="Calibri"/>
            <scheme val="minor"/>
          </rPr>
          <t>======
ID#AAAAYsGAe2I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0" authorId="0" shapeId="0" xr:uid="{00000000-0006-0000-0100-000014000000}">
      <text>
        <r>
          <rPr>
            <sz val="11"/>
            <color rgb="FF000000"/>
            <rFont val="Calibri"/>
            <scheme val="minor"/>
          </rPr>
          <t>======
ID#AAAAYsGAe4o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1" authorId="0" shapeId="0" xr:uid="{00000000-0006-0000-0100-000035000000}">
      <text>
        <r>
          <rPr>
            <sz val="11"/>
            <color rgb="FF000000"/>
            <rFont val="Calibri"/>
            <scheme val="minor"/>
          </rPr>
          <t>======
ID#AAAAYsGAe1k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2" authorId="0" shapeId="0" xr:uid="{00000000-0006-0000-0100-000086000000}">
      <text>
        <r>
          <rPr>
            <sz val="11"/>
            <color rgb="FF000000"/>
            <rFont val="Calibri"/>
            <scheme val="minor"/>
          </rPr>
          <t>======
ID#AAAAYsGAeq4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3" authorId="0" shapeId="0" xr:uid="{00000000-0006-0000-0100-0000A7000000}">
      <text>
        <r>
          <rPr>
            <sz val="11"/>
            <color rgb="FF000000"/>
            <rFont val="Calibri"/>
            <scheme val="minor"/>
          </rPr>
          <t>======
ID#AAAAYr7XxaY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4" authorId="0" shapeId="0" xr:uid="{00000000-0006-0000-0100-000056000000}">
      <text>
        <r>
          <rPr>
            <sz val="11"/>
            <color rgb="FF000000"/>
            <rFont val="Calibri"/>
            <scheme val="minor"/>
          </rPr>
          <t>======
ID#AAAAYsGAexU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5" authorId="0" shapeId="0" xr:uid="{00000000-0006-0000-0100-000074000000}">
      <text>
        <r>
          <rPr>
            <sz val="11"/>
            <color rgb="FF000000"/>
            <rFont val="Calibri"/>
            <scheme val="minor"/>
          </rPr>
          <t>======
ID#AAAAYsGAetg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6" authorId="0" shapeId="0" xr:uid="{00000000-0006-0000-0100-00009C000000}">
      <text>
        <r>
          <rPr>
            <sz val="11"/>
            <color rgb="FF000000"/>
            <rFont val="Calibri"/>
            <scheme val="minor"/>
          </rPr>
          <t>======
ID#AAAAYr7Xxb4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7" authorId="0" shapeId="0" xr:uid="{00000000-0006-0000-0100-000046000000}">
      <text>
        <r>
          <rPr>
            <sz val="11"/>
            <color rgb="FF000000"/>
            <rFont val="Calibri"/>
            <scheme val="minor"/>
          </rPr>
          <t>======
ID#AAAAYsGAezE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8" authorId="0" shapeId="0" xr:uid="{00000000-0006-0000-0100-0000E0000000}">
      <text>
        <r>
          <rPr>
            <sz val="11"/>
            <color rgb="FF000000"/>
            <rFont val="Calibri"/>
            <scheme val="minor"/>
          </rPr>
          <t>======
ID#AAAAYr7XxTY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49" authorId="0" shapeId="0" xr:uid="{00000000-0006-0000-0100-00009F000000}">
      <text>
        <r>
          <rPr>
            <sz val="11"/>
            <color rgb="FF000000"/>
            <rFont val="Calibri"/>
            <scheme val="minor"/>
          </rPr>
          <t>======
ID#AAAAYr7Xxbo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0" authorId="0" shapeId="0" xr:uid="{00000000-0006-0000-0100-000009000000}">
      <text>
        <r>
          <rPr>
            <sz val="11"/>
            <color rgb="FF000000"/>
            <rFont val="Calibri"/>
            <scheme val="minor"/>
          </rPr>
          <t>======
ID#AAAAYsGAe6c
Daniela Garcia Gomez    (2022-04-26 20:57:01)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1" authorId="0" shapeId="0" xr:uid="{00000000-0006-0000-0100-000028000000}">
      <text>
        <r>
          <rPr>
            <sz val="11"/>
            <color rgb="FF000000"/>
            <rFont val="Calibri"/>
            <scheme val="minor"/>
          </rPr>
          <t>======
ID#AAAAYsGAe2w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2" authorId="0" shapeId="0" xr:uid="{00000000-0006-0000-0100-0000DD000000}">
      <text>
        <r>
          <rPr>
            <sz val="11"/>
            <color rgb="FF000000"/>
            <rFont val="Calibri"/>
            <scheme val="minor"/>
          </rPr>
          <t>======
ID#AAAAYr7XxTk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3" authorId="0" shapeId="0" xr:uid="{00000000-0006-0000-0100-00009E000000}">
      <text>
        <r>
          <rPr>
            <sz val="11"/>
            <color rgb="FF000000"/>
            <rFont val="Calibri"/>
            <scheme val="minor"/>
          </rPr>
          <t>======
ID#AAAAYr7Xxbw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4" authorId="0" shapeId="0" xr:uid="{00000000-0006-0000-0100-0000CD000000}">
      <text>
        <r>
          <rPr>
            <sz val="11"/>
            <color rgb="FF000000"/>
            <rFont val="Calibri"/>
            <scheme val="minor"/>
          </rPr>
          <t>======
ID#AAAAYr7XxVs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5" authorId="0" shapeId="0" xr:uid="{00000000-0006-0000-0100-000048000000}">
      <text>
        <r>
          <rPr>
            <sz val="11"/>
            <color rgb="FF000000"/>
            <rFont val="Calibri"/>
            <scheme val="minor"/>
          </rPr>
          <t>======
ID#AAAAYsGAeyw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6" authorId="0" shapeId="0" xr:uid="{00000000-0006-0000-0100-00007B000000}">
      <text>
        <r>
          <rPr>
            <sz val="11"/>
            <color rgb="FF000000"/>
            <rFont val="Calibri"/>
            <scheme val="minor"/>
          </rPr>
          <t>======
ID#AAAAYsGAesc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7" authorId="0" shapeId="0" xr:uid="{00000000-0006-0000-0100-0000C0000000}">
      <text>
        <r>
          <rPr>
            <sz val="11"/>
            <color rgb="FF000000"/>
            <rFont val="Calibri"/>
            <scheme val="minor"/>
          </rPr>
          <t>======
ID#AAAAYr7XxXI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8" authorId="0" shapeId="0" xr:uid="{00000000-0006-0000-0100-000029000000}">
      <text>
        <r>
          <rPr>
            <sz val="11"/>
            <color rgb="FF000000"/>
            <rFont val="Calibri"/>
            <scheme val="minor"/>
          </rPr>
          <t>======
ID#AAAAYsGAe2s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59" authorId="0" shapeId="0" xr:uid="{00000000-0006-0000-0100-000082000000}">
      <text>
        <r>
          <rPr>
            <sz val="11"/>
            <color rgb="FF000000"/>
            <rFont val="Calibri"/>
            <scheme val="minor"/>
          </rPr>
          <t>======
ID#AAAAYsGAerk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0" authorId="0" shapeId="0" xr:uid="{00000000-0006-0000-0100-00001A000000}">
      <text>
        <r>
          <rPr>
            <sz val="11"/>
            <color rgb="FF000000"/>
            <rFont val="Calibri"/>
            <scheme val="minor"/>
          </rPr>
          <t>======
ID#AAAAYsGAe4E
Daniela Garcia Gomez    (2022-04-26 20:57:00)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1" authorId="0" shapeId="0" xr:uid="{00000000-0006-0000-0100-000077000000}">
      <text>
        <r>
          <rPr>
            <sz val="11"/>
            <color rgb="FF000000"/>
            <rFont val="Calibri"/>
            <scheme val="minor"/>
          </rPr>
          <t>======
ID#AAAAYsGAetE
Daniela Garcia Gomez    (2022-04-26 20:56:59)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2" authorId="0" shapeId="0" xr:uid="{00000000-0006-0000-0100-0000AC000000}">
      <text>
        <r>
          <rPr>
            <sz val="11"/>
            <color rgb="FF000000"/>
            <rFont val="Calibri"/>
            <scheme val="minor"/>
          </rPr>
          <t>======
ID#AAAAYr7XxZg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3" authorId="0" shapeId="0" xr:uid="{00000000-0006-0000-0100-0000F3000000}">
      <text>
        <r>
          <rPr>
            <sz val="11"/>
            <color rgb="FF000000"/>
            <rFont val="Calibri"/>
            <scheme val="minor"/>
          </rPr>
          <t>======
ID#AAAAYr7XxRQ
Daniela Garcia Gomez    (2022-04-26 20:56:56)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4" authorId="0" shapeId="0" xr:uid="{00000000-0006-0000-0100-0000B7000000}">
      <text>
        <r>
          <rPr>
            <sz val="11"/>
            <color rgb="FF000000"/>
            <rFont val="Calibri"/>
            <scheme val="minor"/>
          </rPr>
          <t>======
ID#AAAAYr7XxYQ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5" authorId="0" shapeId="0" xr:uid="{00000000-0006-0000-0100-0000A4000000}">
      <text>
        <r>
          <rPr>
            <sz val="11"/>
            <color rgb="FF000000"/>
            <rFont val="Calibri"/>
            <scheme val="minor"/>
          </rPr>
          <t>======
ID#AAAAYr7Xxa4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6" authorId="0" shapeId="0" xr:uid="{00000000-0006-0000-0100-0000D6000000}">
      <text>
        <r>
          <rPr>
            <sz val="11"/>
            <color rgb="FF000000"/>
            <rFont val="Calibri"/>
            <scheme val="minor"/>
          </rPr>
          <t>======
ID#AAAAYr7XxUs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7" authorId="0" shapeId="0" xr:uid="{00000000-0006-0000-0100-0000B5000000}">
      <text>
        <r>
          <rPr>
            <sz val="11"/>
            <color rgb="FF000000"/>
            <rFont val="Calibri"/>
            <scheme val="minor"/>
          </rPr>
          <t>======
ID#AAAAYr7XxYY
Daniela Garcia Gomez    (2022-04-26 20:56:57)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A268" authorId="0" shapeId="0" xr:uid="{00000000-0006-0000-0100-0000AE000000}">
      <text>
        <r>
          <rPr>
            <sz val="11"/>
            <color rgb="FF000000"/>
            <rFont val="Calibri"/>
            <scheme val="minor"/>
          </rPr>
          <t>======
ID#AAAAYr7XxZU
Daniela Garcia Gomez    (2022-04-26 20:56:58)
La siguientes es la estructura de contenidos del Menú de Transparencia y Acceso a la Información,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text>
    </comment>
    <comment ref="T277" authorId="0" shapeId="0" xr:uid="{00000000-0006-0000-0100-000064000000}">
      <text>
        <r>
          <rPr>
            <sz val="11"/>
            <color rgb="FF000000"/>
            <rFont val="Calibri"/>
            <scheme val="minor"/>
          </rPr>
          <t>======
ID#AAAAYsGAevU
Daniela Garcia Gomez    (2022-04-26 20:56:59)
Daniela Garcia Gomez:</t>
        </r>
      </text>
    </comment>
  </commentList>
  <extLst>
    <ext xmlns:r="http://schemas.openxmlformats.org/officeDocument/2006/relationships" uri="GoogleSheetsCustomDataVersion1">
      <go:sheetsCustomData xmlns:go="http://customooxmlschemas.google.com/" r:id="rId1" roundtripDataSignature="AMtx7mhNHrHpv/hvafQXjRTO/xMOM5RLvw=="/>
    </ext>
  </extLst>
</comments>
</file>

<file path=xl/sharedStrings.xml><?xml version="1.0" encoding="utf-8"?>
<sst xmlns="http://schemas.openxmlformats.org/spreadsheetml/2006/main" count="10119" uniqueCount="1563">
  <si>
    <t xml:space="preserve">ÍNDICE DE TRANSPARENCIA Y ACCESO A LA INFORMACIÓN 
Matriz de Cumplimiento 
Versión 1 -2021- 
</t>
  </si>
  <si>
    <r>
      <rPr>
        <b/>
        <sz val="9"/>
        <color theme="1"/>
        <rFont val="Calibri"/>
        <family val="2"/>
      </rPr>
      <t xml:space="preserve">
</t>
    </r>
    <r>
      <rPr>
        <b/>
        <sz val="9"/>
        <color theme="1"/>
        <rFont val="Calibri"/>
        <family val="2"/>
      </rPr>
      <t>ASPECTOS A  TENER EN CUENTA POR PARTE DEL SUJETO OBLIGADO DE LA LEY 1712 DE 2014:</t>
    </r>
    <r>
      <rPr>
        <sz val="9"/>
        <color theme="1"/>
        <rFont val="Calibri"/>
        <family val="2"/>
      </rPr>
      <t xml:space="preserve">
1. Cada sujeto obligado debe verificar las  obligaciones de divulgación de  información que debe cumplir conforme con la normativa que le aplique, y  publicarla en el respectivo  menú o sección. En caso que el sujeto obligado encuentre una excepción de publicación de  información, conforme con la normativa que le aplique, es importante que  mencione expresamente las razones jurídicas por las cuáles no debe publicar la información en cuestión. Igualmente, es  necesario informarlo en la sección correspondiente del menú de transparencia y acceso a la información (Numeral 2.4.2 Anexo No. 2).
3. La presente matriz de Excel </t>
    </r>
    <r>
      <rPr>
        <b/>
        <sz val="9"/>
        <color theme="1"/>
        <rFont val="Calibri"/>
        <family val="2"/>
      </rPr>
      <t>NO SUSTITUYE EL DILIGENCIAMIENTO DEL ÍNDICE DE TRANSPARENCIA Y ACCESO A LA INFORMACIÓN</t>
    </r>
    <r>
      <rPr>
        <sz val="9"/>
        <color theme="1"/>
        <rFont val="Calibri"/>
        <family val="2"/>
      </rPr>
      <t xml:space="preserve">; Esta herramienta contiene las preguntas que el aplicativo ITA contendrá a la hora de ser diligenciado en el sitio web de la Procuraduría General de la Nación, por medio de la siguiente URL: https://www.procuraduria.gov.co/portal/ITA.page. </t>
    </r>
    <r>
      <rPr>
        <sz val="9"/>
        <color theme="1"/>
        <rFont val="Calibri"/>
        <family val="2"/>
      </rPr>
      <t xml:space="preserve">
</t>
    </r>
  </si>
  <si>
    <t>Si</t>
  </si>
  <si>
    <t>No</t>
  </si>
  <si>
    <t>ESQUEMA DE PUBLICACIÓN DE SAVIA SALUD EPS</t>
  </si>
  <si>
    <t>Anexo</t>
  </si>
  <si>
    <t>NOMBRE O TITULO DE LA INFORMACIÓN</t>
  </si>
  <si>
    <t>INFORMACIÓN DETALLADA EL TÍTULO</t>
  </si>
  <si>
    <t>Nro.</t>
  </si>
  <si>
    <t>Ítem</t>
  </si>
  <si>
    <t xml:space="preserve">Explicación </t>
  </si>
  <si>
    <t>Normatividad</t>
  </si>
  <si>
    <t>Obligatoriedad</t>
  </si>
  <si>
    <t>Responsable</t>
  </si>
  <si>
    <t>Contacto</t>
  </si>
  <si>
    <t>SI</t>
  </si>
  <si>
    <t xml:space="preserve">NO </t>
  </si>
  <si>
    <t>N/A</t>
  </si>
  <si>
    <t>Estado</t>
  </si>
  <si>
    <t>Fecha</t>
  </si>
  <si>
    <t>Link de visualización</t>
  </si>
  <si>
    <t>Entregado a comunicaciones</t>
  </si>
  <si>
    <t>Observación publicación</t>
  </si>
  <si>
    <t>DESCRIPCIÓN</t>
  </si>
  <si>
    <t>IDIOMA</t>
  </si>
  <si>
    <t>RESPONSABLE DE LA PRODUCCIÓN DE LA INFORMACIÓN</t>
  </si>
  <si>
    <t>ACTUALIZACIÓN DE LA INFORMACIÓN</t>
  </si>
  <si>
    <t>FRECUENCIA DE ACTUALIZACIÓN</t>
  </si>
  <si>
    <t>MEDIO DE CONSERVACIÓN Y/O SOPORTE</t>
  </si>
  <si>
    <t>FORMATO</t>
  </si>
  <si>
    <t>FECHA DE GENERACIÓN DE LA INFORMACIÓN</t>
  </si>
  <si>
    <t>LUGAR DE CONSULTA</t>
  </si>
  <si>
    <t>ENLACE SITIO WEB SAVIA SALUD</t>
  </si>
  <si>
    <t>INFORMACIÓN MÍNIMA OBLIGATORIA</t>
  </si>
  <si>
    <t>ANEXO TÉCNICO 1. ACCESIBILIDAD</t>
  </si>
  <si>
    <t>Requisitos mínimos de políticas y cumplimiento legal</t>
  </si>
  <si>
    <t>a. ¿Los elementos no textuales (p. ej. imágenes, diagramas, mapas, sonidos, vibraciones, etc.) que aparecen en el sitio web tienen texto alternativo?</t>
  </si>
  <si>
    <t>Proporcione un enlace o URL donde se puede visualizar un certificado emitido por el representante legal de la entidad/empresa, o de cualquiera de sus funcionarios o empleados responsables del cumplimiento regulatorio que tenga capacidad para emitirlo, en el que se acredite el cumplimiento de este criterio.</t>
  </si>
  <si>
    <t>Ley 1712 de 2014, artículo 8; Decreto 1081 de 2015, artículos 2.1.1.2.2.1 y siguientes; Resolución 1519 de 2020 MinTIC, Anexo 1, criterio 1.</t>
  </si>
  <si>
    <t>Obligatorio</t>
  </si>
  <si>
    <t>Comunicaciones</t>
  </si>
  <si>
    <t>ana.ospina</t>
  </si>
  <si>
    <t>X</t>
  </si>
  <si>
    <t>https://www.saviasaludeps.com/sitioweb/index.php/organizacional/sala-de-prensa/videos</t>
  </si>
  <si>
    <t>OK</t>
  </si>
  <si>
    <t>Política de Transparencia y Acceso a la Información Pública</t>
  </si>
  <si>
    <t>Español</t>
  </si>
  <si>
    <t>Digital</t>
  </si>
  <si>
    <t>Formato Web</t>
  </si>
  <si>
    <t>Transparencia</t>
  </si>
  <si>
    <t>https://www.saviasaludeps.com/sitioweb/index.php/transparencia-menu/informacion-minima-obligatoria</t>
  </si>
  <si>
    <t>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t>
  </si>
  <si>
    <t>Proporcione los enlaces o URL donde estén ubicados los videos o elementos multimedia del sitio web, y donde se evidencie que estos tienen subtítulos, audio descripción (cuando no tienen audio original) y su respectivo guion de texto.
Para las entidades públicas, en los siguientes casos proporcione los enlaces o URL donde aparezcan los videos o elementos multimedia con lengua de señas: i) alocuciones presidenciales, ii) información sobre desastres y emergencias, iii) información sobre seguridad ciudadana, iv) rendición de cuentas anual de entes centrales de cada sector del Gobierno Nacional</t>
  </si>
  <si>
    <t>Ley 1712 de 2014, artículo 8; Decreto 1081 de 2015, artículos 2.1.1.2.2.1 y siguientes; Resolución 1519 de 2020 MinTIC, Anexo 1, criterios 2 y 3.</t>
  </si>
  <si>
    <t>Cumplido</t>
  </si>
  <si>
    <t>Política de Rendición de Cuentas 
Cartilla de Derechos y Deberes del afiliado</t>
  </si>
  <si>
    <t>c. ¿El texto usado en el sitio web es de mínimo 12 puntos, con contraste de color que permita su visualización, y con posibilidad de ampliación hasta el 200% sin desconfiguración del contenido?</t>
  </si>
  <si>
    <t>Ley 1712 de 2014, artículo 8; Decreto 1081 de 2015, artículos 2.1.1.2.2.1 y siguientes; Resolución 1519 de 2020 MinTIC, Anexo 1, criterios 4 y 5.</t>
  </si>
  <si>
    <t>https://www.saviasaludeps.com/sitioweb/index.php#</t>
  </si>
  <si>
    <t xml:space="preserve">
Política Ambiental</t>
  </si>
  <si>
    <t>d. ¿El código de programación y el contenido del sitio web está ordenado, con lenguaje de marcado bien utilizado y comprensible sin tener en cuenta el aspecto visual del sitio web, con una estructura organizada, identificación coherente y unificada de los enlaces (vínculos/botones), y con la posibilidad de una navegación lineal y continua con esos enlaces, incluyendo un buscador?</t>
  </si>
  <si>
    <t>Ley 1712 de 2014, artículo 8; Decreto 1081 de 2015, artículos 2.1.1.2.2.1 y siguientes; Resolución 1519 de 2020 MinTIC, Anexo 1, criterios 7, 8, 10, 11, 12, 13 y 14.</t>
  </si>
  <si>
    <t>Política de Seguridad y Salud en el Trabajo</t>
  </si>
  <si>
    <t>e. ¿Los formularios o casillas de información tienen advertencias e instrucciones claras con varios canales sensoriales (p. ej. Campos con asterisco obligatorios, colores, ayuda sonora, mayúscula sostenida)?</t>
  </si>
  <si>
    <t>Proporcione los enlaces o URL donde estén ubicados los formularios o casillas de información para que se verifique si tienen advertencias bien ubicadas y señaladas, que se puedan leer adecuadamente con un software o aplicativo de accesibilidad, y en colores diferentes.</t>
  </si>
  <si>
    <t>Ley 1712 de 2014, artículo 8; Decreto 1081 de 2015, artículos 2.1.1.2.2.1 y siguientes; Resolución 1519 de 2020 MinTIC, Anexo 1, criterio 15.</t>
  </si>
  <si>
    <t>https://www.saviasaludeps.com/sitioweb/index.php/component/sppagebuilder/189-pqrsf-crear</t>
  </si>
  <si>
    <t xml:space="preserve">Pólítica de Tratamiento de la Información y Protección de Datos </t>
  </si>
  <si>
    <t>f. ¿Al navegar el sitio web con tabulación se hace en orden adecuada y resaltando la información seleccionada?</t>
  </si>
  <si>
    <t>Proporcione un enlace o URL donde se puede visualizar un certificado emitido por el representante legal de la entidad/empresa, o de cualquiera de sus funcionarios o empleados responsables del cumplimiento regulatorio que tenga capacidad para emitirlo, en el que se acredite el cumplimiento de este criterio</t>
  </si>
  <si>
    <t>Ley 1712 de 2014, artículo 8; Decreto 1081 de 2015, artículos 2.1.1.2.2.1 y siguientes; Resolución 1519 de 2020 MinTIC, Anexo 1, criterios 16. 17 y 32.</t>
  </si>
  <si>
    <t>https://www.saviasaludeps.com/sitioweb/index.php</t>
  </si>
  <si>
    <t xml:space="preserve">Política de propiedad intelectual </t>
  </si>
  <si>
    <t>g. ¿Se permite control de contenidos con movimientos y parpadeo y de eventos temporizados?</t>
  </si>
  <si>
    <t>Ley 1712 de 2014, artículo 8; Decreto 1081 de 2015, artículos 2.1.1.2.2.1 y siguientes; Resolución 1519 de 2020 MinTIC, Anexo 1, criterios 19 y 20.</t>
  </si>
  <si>
    <t>Pólitica de seguridad de la información</t>
  </si>
  <si>
    <t>1. INFORMACIÓN DE LA ENTIDAD</t>
  </si>
  <si>
    <t xml:space="preserve"> ANEXO TÉCNICO 2: ESTANDARIZACIÓN DE CONTENIDOS DEL MENÚ DE TRANSPARENCIA</t>
  </si>
  <si>
    <t>INFORMACIÓN DE LA ENTIDAD</t>
  </si>
  <si>
    <t>Misión, visión, funciones y deberes</t>
  </si>
  <si>
    <t xml:space="preserve">a. Misión y visión. </t>
  </si>
  <si>
    <t>De acuerdo con la normativa que le aplique y las definiciones internas, incluyendo norma de creación y sus modificaciones.</t>
  </si>
  <si>
    <t>Resolución 1519 de 2020,Anexo técnico 2, Pagina 14 Art. 42, Dec. 103, Núm.. 4.</t>
  </si>
  <si>
    <t>https://www.saviasaludeps.com/sitioweb/index.php/transparencia-menu/1-informacion-de-la-entidad</t>
  </si>
  <si>
    <t>Misión y visión</t>
  </si>
  <si>
    <t xml:space="preserve">b. Funciones y deberes. </t>
  </si>
  <si>
    <t>Art. 9, lit a), Ley 1712 de 2014.</t>
  </si>
  <si>
    <t>Funciones y deberes</t>
  </si>
  <si>
    <t>Estructura orgánica - organigrama</t>
  </si>
  <si>
    <t>a. Organigrama.</t>
  </si>
  <si>
    <t xml:space="preserve">Incluirá, de manera legible, la descripción de la estructura orgánica, y la información de las divisiones o dependencias, extensiones y al menos un correo electrónico de los mismos, informando los nombres, apellido y cargo de la persona que sea responsable de la respectiva área.
</t>
  </si>
  <si>
    <t>Pendiente actualización por parte de gestión humana con la caracterización de los procesos, Incluirá, de manera legible, la descripción de la estructura orgánica, y la información de las divisiones o dependencias, extensiones y al menos un correo electrónico de los mismos, informando los nombres, apellido y cargo de la persona que sea responsable de la respectiva área.</t>
  </si>
  <si>
    <t>Organigrama y estructura de procesos</t>
  </si>
  <si>
    <t>Mapas y cartas descriptivas de los procesos</t>
  </si>
  <si>
    <t>a. Mapas y cartas descriptivas de los procesos.</t>
  </si>
  <si>
    <t xml:space="preserve">Se deberán informar los procesos y procedimientos aplicables para la toma de decisiones conforme con sus competencias. Los mapas y cartas descriptivos pueden entenderse de igual modo como mapas de caracterización o flujogramas relacionados con los procesos propios de la gestión del sujeto obligado. </t>
  </si>
  <si>
    <t>Resolución 1519 de 2020,Anexo técnico 2, Pagina 15.</t>
  </si>
  <si>
    <t>Calidad</t>
  </si>
  <si>
    <t>antonio.valencia
daniela.garcia</t>
  </si>
  <si>
    <t>Mapa de procesos y carta descriptiva</t>
  </si>
  <si>
    <t xml:space="preserve"> Directorio Institucional</t>
  </si>
  <si>
    <t>a. Información de contacto.</t>
  </si>
  <si>
    <r>
      <rPr>
        <sz val="9"/>
        <color theme="1"/>
        <rFont val="Calibri"/>
        <family val="2"/>
      </rPr>
      <t>Se cumple con el requisito publicando la misma información de datos de contacto  especificada en el numeral 2. 2. 1 , numeral 4 del Anexo 2 -</t>
    </r>
    <r>
      <rPr>
        <i/>
        <sz val="9"/>
        <color theme="1"/>
        <rFont val="Calibri"/>
        <family val="2"/>
      </rPr>
      <t xml:space="preserve">Footer </t>
    </r>
    <r>
      <rPr>
        <sz val="9"/>
        <color theme="1"/>
        <rFont val="Calibri"/>
        <family val="2"/>
      </rPr>
      <t>o pie de página-:a. Teléfono conmutador, b.Línea gratuita o línea de servicio a la ciudadanía/usuario, c. Línea anticorrupción (según la naturaleza del sujeto obligado), d. Canales físicos y electrónicos para atención al público, e. Correo de notificaciones judiciales, f. Enlace para el mapa del sitio, g. Enlace para vincular a las políticas que hace referencia en el numeral 2.3 ( Términos y condiciones, Política de privacidad y tratamiento de datos personales, Política de derechos de autor y/o autorización de uso sobre los  contenidos y otras políticas que correspondan conforme con la normatividad vigente).</t>
    </r>
  </si>
  <si>
    <t>Resolución 1519 de 2020,Anexo técnico 2, Pagina 15, Dirección de la sede principal, Art. 9, lit a) Ley 1712 de 2014.</t>
  </si>
  <si>
    <t>Puntos de atención, sus horario y números de contacto</t>
  </si>
  <si>
    <t xml:space="preserve"> Directorio de servidores públicos, empleados o contratistas</t>
  </si>
  <si>
    <t>Directorio de colaboradores</t>
  </si>
  <si>
    <t>Directorio de entidades</t>
  </si>
  <si>
    <t>1.6.1.  Listado de entidades que integran el sector/rama/organismo, con enlace al sitio Web de cada una de éstas, en el caso de existir.</t>
  </si>
  <si>
    <t>Para partidos o movimientos políticos:  se cumple con este ítem con la  publicación del enlace web de  las entidades que están directamente relacionadas con estas organizaciones, a saber: Consejo Nacional Electoral, Ministerio del Interior, Registraduría,  etc.</t>
  </si>
  <si>
    <t>Planeación 
Gestión Jurídica</t>
  </si>
  <si>
    <t>monica.coronado
mateo.perez</t>
  </si>
  <si>
    <t>Justificación de N/A</t>
  </si>
  <si>
    <t>Directorio de agremiaciones, asociaciones y otros grupos de interés</t>
  </si>
  <si>
    <t>1.7.1.  Directorio de agremiaciones, asociaciones y otros grupos de interés.</t>
  </si>
  <si>
    <r>
      <rPr>
        <sz val="9"/>
        <color theme="1"/>
        <rFont val="Calibri"/>
        <family val="2"/>
      </rPr>
      <t>El sujeto obligado deberá informar los gremios o asociaciones en las que participe como asociado, para lo cual, deberá publicar el enlace al sitio web</t>
    </r>
    <r>
      <rPr>
        <sz val="9"/>
        <color rgb="FFFF0000"/>
        <rFont val="Calibri"/>
        <family val="2"/>
      </rPr>
      <t xml:space="preserve">. </t>
    </r>
  </si>
  <si>
    <t>Auditoría Interna General</t>
  </si>
  <si>
    <t>Servicio al público, normas, formularios y protocolos de atención</t>
  </si>
  <si>
    <t>1.8.1. Servicio al público, normas, formularios y protocolos de atención.</t>
  </si>
  <si>
    <t>Resolución 1519 de 2020,Anexo técnico 2, Pagina 15</t>
  </si>
  <si>
    <t xml:space="preserve">Atención al Usuario </t>
  </si>
  <si>
    <t>ana.hoyos</t>
  </si>
  <si>
    <t>Validar con Atención al usuario Manual de Servicio al Ciudadano
Manual de Caracterización
Mecanismos para la atención al ciudadano</t>
  </si>
  <si>
    <t>Preguntas frecuentes
Glosario
Noticias
Tips Savia
Convocatorias laborales
Cartilla de Derechos y Deberes
Carta de trato al afiliado 
Canales de Contacto
Formulario electrónico de Peticiones, Quejas Reclamos, Solicitudes o Felicitaciones
Tramites y servicios virtuales
Protocolo de atención al usuario</t>
  </si>
  <si>
    <t>Procedimientos que se siguen para tomar decisiones en las diferentes áreas</t>
  </si>
  <si>
    <t>1.9.1 Procedimientos que se siguen para tomar decisiones en las diferentes áreas</t>
  </si>
  <si>
    <t xml:space="preserve">El sujeto obligado debe publicar la descripción de los procesos y procedimientos para la toma de decisiones en las diferentes áreas.  Para las entidades de naturaleza pública, se entenderá como cumplido el requisito con la publicación de los actos administrativos relacionados con la toma de decisiones en la entidad. </t>
  </si>
  <si>
    <t>Mecanismo de presentación directa de solicitudes, quejas y reclamos a disposición del público en relación con acciones u omisiones del sujeto obligado</t>
  </si>
  <si>
    <t>1.10.1. Mecanismo de presentación directa de solicitudes, quejas y reclamos.</t>
  </si>
  <si>
    <t>Para las entidades de naturaleza pública, se entenderá como cumplido este ítem con la publicación correspondiente de su canal de PQRSD.</t>
  </si>
  <si>
    <t>Resolución 1519 de 2020,Anexo técnico 2.</t>
  </si>
  <si>
    <t>Canales dispuestos para interponer un PQRSF</t>
  </si>
  <si>
    <t>Calendario de actividades</t>
  </si>
  <si>
    <t>1.11.1. Calendario de actividades.</t>
  </si>
  <si>
    <t xml:space="preserve">El sujeto obligado habilita un calendario de eventos y fechas clave relacionadas con sus procesos misionales. </t>
  </si>
  <si>
    <t>andrea.castano</t>
  </si>
  <si>
    <t>Pendiente</t>
  </si>
  <si>
    <t xml:space="preserve">lorena solicitará a T.I </t>
  </si>
  <si>
    <t>Desarrollo</t>
  </si>
  <si>
    <t>Esquema de publicación</t>
  </si>
  <si>
    <t>Información sobre decisiones que pueden afectar al público</t>
  </si>
  <si>
    <t xml:space="preserve">1.12.1.  Información sobre decisiones que puede afectar al público. </t>
  </si>
  <si>
    <t>Publicar el contenido de toda decisión y/o política que haya adoptado y afecte al público, junto con sus fundamentos e interpretación.</t>
  </si>
  <si>
    <t>Art. 42, Dec. 103, Núm.. 4.</t>
  </si>
  <si>
    <t xml:space="preserve">Procesos para toma de decisiones
Noticias
Boletines de prensa
Información COVID-19
Pagos y proceso de cuentas por pagar
Contratación </t>
  </si>
  <si>
    <t>Entes y autoridades que lo vigilan</t>
  </si>
  <si>
    <t>1.13.1. Nombre de la entidad.</t>
  </si>
  <si>
    <t>Resolución 1519 de 2020,Anexo técnico 2, Pagina 16.</t>
  </si>
  <si>
    <t>Quienes nos vigilan</t>
  </si>
  <si>
    <t>Publicación de hojas de vida</t>
  </si>
  <si>
    <t>1.14.1. Publicación de hojas de vida.</t>
  </si>
  <si>
    <t>Publicar la hoja debida de aspirantes, junto con el email para presentar comentarios por parte de la ciudadanía. Para el caso
de las entidades de orden nacional, el requisito se cumple mediante link al Portal de Aspirantes de la Presidencia de la República, disponible en: https://aspirantes.presidencia.gov.co.</t>
  </si>
  <si>
    <t>Resolución 1519 de 2020,Anexo técnico 2, Pagina 19.</t>
  </si>
  <si>
    <t xml:space="preserve">Justificación de N/A
</t>
  </si>
  <si>
    <t>2. NORMATIVA</t>
  </si>
  <si>
    <t xml:space="preserve">NORMATIVA
</t>
  </si>
  <si>
    <t>Normativa de la entidad o autoridad</t>
  </si>
  <si>
    <t>2.1.1. Leyes.</t>
  </si>
  <si>
    <t>De acuerdo con las leyes que le apliquen.</t>
  </si>
  <si>
    <t>Resolución 1519 de 2020, Anexo técnico 2, Pagina 19</t>
  </si>
  <si>
    <t>https://www.saviasaludeps.com/sitioweb/index.php/transparencia-menu/2-normativa</t>
  </si>
  <si>
    <t xml:space="preserve">Normatividad
Políticas 
Planes
Deberes y Derechos del Usuario
</t>
  </si>
  <si>
    <t xml:space="preserve">2.1.2. Decreto Único Reglamentario. </t>
  </si>
  <si>
    <t>De acuerdo con el decreto único reglamentario (si aplica).</t>
  </si>
  <si>
    <t>Decreto Único Reglamentario</t>
  </si>
  <si>
    <t>2.1.3.  Normativa aplicable.</t>
  </si>
  <si>
    <t xml:space="preserve">Decretos, resoluciones, circulares, directivas presidenciales, actos 
administrativos, autos o fallos judiciales que le apliquen (siempre que sea obligación su publicación) y que no se encuentren compilados, y demás normativa, incluyendo para entes territoriales las ordenanzas y los acuerdos municipales o distritales.
</t>
  </si>
  <si>
    <t xml:space="preserve">2.1.4. Vínculo al Diario o Gaceta Oficial. </t>
  </si>
  <si>
    <t>Todas las entidades de los niveles nacional, territorial y
autónomos, deberán incluir el vínculo al Diario Oficial, y para el caso de entidades territoriales, se deberá incluir un link para consultar las gacetas oficiales que les aplique. hipervínculos que direccionen a estas normas específicas.</t>
  </si>
  <si>
    <t xml:space="preserve">Resolución 1519 de 2020,Anexo técnico 2, Pagina 19. Artículo 119 de la Ley 489 de 1998. Artículo 379 del Decreto Ley 1333 de 1986. </t>
  </si>
  <si>
    <t>Vínculo al Diario o Gaceta Oficial (Justificación N/A)</t>
  </si>
  <si>
    <t>2.1.5.a. Políticas y lineamientos sectoriales.</t>
  </si>
  <si>
    <t>Cada sujeto obligado deberá publicar sus políticas, lineamientos y manuales, , según le aplique.</t>
  </si>
  <si>
    <t>Contratación</t>
  </si>
  <si>
    <t>paula.bustamante</t>
  </si>
  <si>
    <t>Manual de contratación 
Estatuto de contratación</t>
  </si>
  <si>
    <t>2.1.5.b. Manuales.</t>
  </si>
  <si>
    <t>Agenda regulatoria (Justificación N/A)</t>
  </si>
  <si>
    <t>Búsqueda de normas</t>
  </si>
  <si>
    <t xml:space="preserve">2.2.1. Sistema Único de Información Normativa –
SUIN. </t>
  </si>
  <si>
    <t>Deberá habilitarse la funcionalidad de consulta localizada y el vínculo para acceder al SUIN del Ministerio de Justicia y del Derecho.</t>
  </si>
  <si>
    <t>Enlace que direcciona al sitio web SUIN del Ministerio de Justicia y del Derecho.</t>
  </si>
  <si>
    <t>2.2.2. Sistema de búsquedas de normas, propio de la
entidad.</t>
  </si>
  <si>
    <t>El sujeto obligado podrá publicar su propio mecanismo de búsqueda de normas para las normas que expida, sancione o revise en el marco de sus competencias.</t>
  </si>
  <si>
    <t>Justificacón de N/A</t>
  </si>
  <si>
    <t>Proyectos de normas para comentarios</t>
  </si>
  <si>
    <t>2.3.1 Proyectos normativos.</t>
  </si>
  <si>
    <t>Publicar los proyectos normativos para comentarios, indicando los datos de contacto y plazo para que los interesados se pronuncien.</t>
  </si>
  <si>
    <t xml:space="preserve">2.3.2. Comentarios y documento de respuesta a comentarios. </t>
  </si>
  <si>
    <t>En cada proyecto normativo se deberá publicar copia de los comentarios allegados (protegiendo la información personal o sensible según disposiciones de ley, email y demás datos de contacto, información de carácter reservado allegada); así mismo, se publicará el documento de respuesta a los comentarios. Esta obligación podrá cumplirse a través del SUCOP, una vez entre en vigencia.</t>
  </si>
  <si>
    <t xml:space="preserve">2.3.3. Participación ciudadana en la expedición de
normas a través el SUCOP. </t>
  </si>
  <si>
    <t>Conforme los lineamientos que expida el Departamento Nacional de Planeación, las autoridades deberán publicar sus proyectos normativos.</t>
  </si>
  <si>
    <t>3. CONTRATACIÓN</t>
  </si>
  <si>
    <t>CONTRATACIÓN</t>
  </si>
  <si>
    <t>Plan Anual de Adquisiciones</t>
  </si>
  <si>
    <t>3.1.1.  Plan anual de adquisiciones de la entidad, junto con las  modificaciones que se realicen.</t>
  </si>
  <si>
    <r>
      <rPr>
        <sz val="9"/>
        <color theme="1"/>
        <rFont val="Calibri"/>
        <family val="2"/>
      </rPr>
      <t xml:space="preserve">Plan anual de adquisiciones de la entidad, junto con las 
modificaciones que se realicen, para lo cual, deberá  informar que la versión del documento ha sido  ajustada, e indicar la fecha de la actualización. </t>
    </r>
    <r>
      <rPr>
        <u/>
        <sz val="9"/>
        <color theme="1"/>
        <rFont val="Calibri"/>
        <family val="2"/>
      </rPr>
      <t>La  publicación se puede surtir con el link que  direccione a la información en el SECOP.</t>
    </r>
  </si>
  <si>
    <t>Art. 9, Lit. e), Ley 1712 de 2014 Art. 74, Ley 1474 de 2011 Dec. 103 de 2015.</t>
  </si>
  <si>
    <t>https://www.saviasaludeps.com/sitioweb/index.php/transparencia-menu/3-contratacion</t>
  </si>
  <si>
    <t>Justificación de N/A
Información Plan Anual de Adquisiciones</t>
  </si>
  <si>
    <t xml:space="preserve">Publicación de la información contractual
</t>
  </si>
  <si>
    <t>3.1.2.  Información de gestión contractual en el SECOP.</t>
  </si>
  <si>
    <t>Los sujetos obligados que contratan con cargo a recursos públicos o recursos públicos y privados, deben publicar la información de su gestión contractual en el SECOP, conforme lo disponen la Ley 1150 del 2007, y el Decreto Único Reglamentario 1082 del 2015. En la página web del sujeto obligado debe indicarse en link para redireccionar a las búsquedas de procesos contractuales en el SECOP I y SECOP II (según aplique).</t>
  </si>
  <si>
    <t>Art.10, Ley 1712 de 2014 Arts. 8 y 9, Dec. 103 de 2015.</t>
  </si>
  <si>
    <t>Justificación de N/A
Sitio web SECOP</t>
  </si>
  <si>
    <t>Publicación de la ejecución de los contratos</t>
  </si>
  <si>
    <t>3.3.1.  Fecha de inicio y finalización.</t>
  </si>
  <si>
    <t>Justificación N/A
Historico de SIRECI</t>
  </si>
  <si>
    <t>Manual de contratación, adquisición y/o
compras</t>
  </si>
  <si>
    <t>3.4.1. Manual de contratación, que contiene los procedimientos, lineamientos y políticas en materia de adquisición y compras.</t>
  </si>
  <si>
    <t>Art.11, Lit g), Ley 1712 de 2014 Art .9, Dec. 103 de 2015.</t>
  </si>
  <si>
    <t xml:space="preserve">Justificación N/A
Manual de contratación </t>
  </si>
  <si>
    <t>Formatos o modelos de contratos o pliegos tipo</t>
  </si>
  <si>
    <t>3.5.1. Publicar los formatos o modelos de contrato y pliegos tipo, en caso de que aplique.</t>
  </si>
  <si>
    <t>Justificación N/A</t>
  </si>
  <si>
    <t>4. PLANEACIÓN
PRESUPUESTO E INFORMES</t>
  </si>
  <si>
    <t>PLANEACIÓN
Presupuesto e Informes</t>
  </si>
  <si>
    <t>Presupuesto general de ingresos, gastos e inversión</t>
  </si>
  <si>
    <t>4.1.1. Publicar el presupuesto general de ingresos, gastos e inversión de cada año fiscal, incluyendo sus modificaciones.</t>
  </si>
  <si>
    <t>Para el efecto, deberá indicar que la versión del documento ha sido  ajustada e indicar la fecha de la actualización. Se deberá incluir un anexo que indique las rentas o ingresos, tasas y frecuencias de cobro en formato abierto para consulta de los interesados.</t>
  </si>
  <si>
    <t xml:space="preserve"> Art. 9, lit b), Ley 1712 de 2014, Arts.74 y 77 Ley 1474 de 2011. </t>
  </si>
  <si>
    <t>Gestión Financiera</t>
  </si>
  <si>
    <t>matha.ceballos</t>
  </si>
  <si>
    <t>https://www.saviasaludeps.com/sitioweb/index.php/transparencia-menu/4-planeacion-presupuesto-e-informes</t>
  </si>
  <si>
    <t>Presupuesto general de ingresos, gastos e inversión de cada año fiscal</t>
  </si>
  <si>
    <t xml:space="preserve"> Ejecución presupuestal</t>
  </si>
  <si>
    <t>4.2.1.Publicar la información de la ejecución presupuestal aprobada y ejecutada de ingresos y gastos anuales.</t>
  </si>
  <si>
    <t>Publicar la información de la ejecución presupuestal aprobada y ejecutada de ingresos y gastos anuales.</t>
  </si>
  <si>
    <t>Ejecución presupuestal aprobada y ejecutada de ingresos y gastos anuales.</t>
  </si>
  <si>
    <t>Plan de Acción</t>
  </si>
  <si>
    <t>4.3.1. Objetivos.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</si>
  <si>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</si>
  <si>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2019</t>
  </si>
  <si>
    <t>Proyectos de Inversión</t>
  </si>
  <si>
    <t xml:space="preserve">4.4.1. Publicar cada proyecto de inversión, según la fecha de inscripción en el respectivo Banco de Programas y Proyectos de Inversión. </t>
  </si>
  <si>
    <r>
      <rPr>
        <sz val="9"/>
        <color rgb="FF000000"/>
        <rFont val="Calibri"/>
        <family val="2"/>
      </rPr>
      <t xml:space="preserve">Publicar cada proyecto de inversión, según la fecha de inscripción en el respectivo Banco de Programas y Proyectos de Inversión, conforme lo dispone el artículo 77 de la Ley 1474 del 2011, así como cada tres (3) meses el avance de ejecución de dichos </t>
    </r>
    <r>
      <rPr>
        <u/>
        <sz val="9"/>
        <color rgb="FF000000"/>
        <rFont val="Calibri"/>
        <family val="2"/>
      </rPr>
      <t>proyectos. Para el caso de las “empresas industriales y comerciales del Estado y las Sociedades de Economía Mixta estarán exentas de publicar la información relacionada con sus proyectos de inversión”.</t>
    </r>
    <r>
      <rPr>
        <sz val="9"/>
        <color rgb="FF000000"/>
        <rFont val="Calibri"/>
        <family val="2"/>
      </rPr>
      <t xml:space="preserve">
</t>
    </r>
  </si>
  <si>
    <t>Articulo 77 y parágrafo de La ley 1474 de 2011</t>
  </si>
  <si>
    <t xml:space="preserve"> Informes de empalme</t>
  </si>
  <si>
    <t>4.5.1. Informe de empalme del representante legal y los ordenadores del gasto, cuando haya un cambio del o de los mismos.</t>
  </si>
  <si>
    <t xml:space="preserve"> Publicar el informe de empalme del representante legal, y los ordenadores del gasto, cuando se den cambios de los mismos.
</t>
  </si>
  <si>
    <t>Ley 951 de 2005, Res. 5674 de 2005 y Circular 11 de 2006 de la Contraloría General de la República</t>
  </si>
  <si>
    <t>Informe de empalme 2017 - 2020
Informe de empalme 2020</t>
  </si>
  <si>
    <t>Información pública y/o relevante</t>
  </si>
  <si>
    <t>4.6.1. Divulgar los informes o comunicados de información relevante.</t>
  </si>
  <si>
    <r>
      <rPr>
        <sz val="9"/>
        <color rgb="FF000000"/>
        <rFont val="Calibri"/>
        <family val="2"/>
      </rPr>
      <t xml:space="preserve">Divulgar los informes o comunicados de información relevante que publiquen ante la Superintendencia Financiera, y/o la Superintendencia de Sociedades, </t>
    </r>
    <r>
      <rPr>
        <u/>
        <sz val="9"/>
        <color rgb="FF000000"/>
        <rFont val="Calibri"/>
        <family val="2"/>
      </rPr>
      <t>cuando sea obligación de las empresas industriales y comerciales del Estado, o Sociedad de Economía Mixta.</t>
    </r>
  </si>
  <si>
    <t xml:space="preserve">Resolución 1519 de 2020,Anexo técnico 2, pág. 19. </t>
  </si>
  <si>
    <t xml:space="preserve">Gestión Jurídica </t>
  </si>
  <si>
    <t>mateo.perez</t>
  </si>
  <si>
    <t>Informes de gestión, evaluación y auditoría</t>
  </si>
  <si>
    <t xml:space="preserve">4.7.1. Informe de Gestión. </t>
  </si>
  <si>
    <r>
      <rPr>
        <sz val="9"/>
        <color rgb="FF000000"/>
        <rFont val="Calibri"/>
        <family val="2"/>
      </rPr>
      <t xml:space="preserve">Publicar anualmente, antes del 31 de enero de cada año, el informe de gestión a que hace referencia el artículo 74 de la Ley 1474 del 2011. 
Conforme lo dispone el parágrafo </t>
    </r>
    <r>
      <rPr>
        <u/>
        <sz val="9"/>
        <color rgb="FF000000"/>
        <rFont val="Calibri"/>
        <family val="2"/>
      </rPr>
      <t>del artículo 74 de la Ley 1474 del 2011 las “empresas industriales y comerciales del Estado y las Sociedades de Economía Mixta estarán exentas de publicar la información relacionada con sus proyectos de inversión</t>
    </r>
    <r>
      <rPr>
        <sz val="9"/>
        <color rgb="FF000000"/>
        <rFont val="Calibri"/>
        <family val="2"/>
      </rPr>
      <t>”.</t>
    </r>
  </si>
  <si>
    <t xml:space="preserve">Resolución 1519 de 2020,Anexo técnico 2,   pág. 20. </t>
  </si>
  <si>
    <t xml:space="preserve">Informe de gestión 
</t>
  </si>
  <si>
    <t>4.7.2. Informe de rendición de cuentas ante la Contraloría General de la República, o a los organismos de Contraloría o Control territoriales.</t>
  </si>
  <si>
    <t xml:space="preserve">Resolución 1519 de 2020,Anexo técnico 2, </t>
  </si>
  <si>
    <t xml:space="preserve">Informe de rendición de cuentas
</t>
  </si>
  <si>
    <t xml:space="preserve">4.7.3. Informe de rendición de cuentas a la ciudadanía.
</t>
  </si>
  <si>
    <t>Publicar los informes de rendición de cuenta sobre resultados, avances de la gestión y garantía de derecho de rendición de cuentas, incluyendo un informe de respuesta a las solicitudes o inquietudes presentadas por los interesados (antes, durante y después del ejercicio de la rendición). En esta sección se debe incluir los informes de rendición de cuentas relacionados con la implementación del proceso de paz, y los demás que apliquen conforme con la normativa vigente, directrices presidenciales o conforme con los lineamientos de la Política de Gobierno Digital.</t>
  </si>
  <si>
    <t>Rendición de cuentas a la ciudadanía.</t>
  </si>
  <si>
    <t>4.7.4. Informes a organismos de inspección, vigilancia y control (si le aplica).</t>
  </si>
  <si>
    <t xml:space="preserve">Resolución 1519 de 2020,Anexo técnico 2,   pág. 20 </t>
  </si>
  <si>
    <t>Informes a organismos de inspección, vigilancia y control (Justificación N/A)</t>
  </si>
  <si>
    <t>4.7.5. Planes de mejoramiento:</t>
  </si>
  <si>
    <t>Publicar los Planes de Mejoramiento vigentes exigidos por los entes de control o auditoría externos o internos. De acuerdo con los hallazgos realizados por el respectivo organismo de control, los planes de mejoramiento se deben publicar de acuerdo con la periodicidad establecida por éste. Así mismo, el sujeto obligado debe contar con un enlace al organismo de control donde se encuentren los informes que éste ha elaborado en relación con el sujeto obligado. De igual forma debe publicar los planes de mejoramiento derivados de los ejercicios de rendición de cuentas ante la ciudadanía y grupos de valor.</t>
  </si>
  <si>
    <t>Planes de mejoramiento (Justificación N/A)</t>
  </si>
  <si>
    <t>4.7.5.a. Publicar los Planes de Mejoramiento vigentes exigidos por los entes de control o auditoría externos o internos.</t>
  </si>
  <si>
    <t xml:space="preserve"> De acuerdo con los hallazgos realizados por el respectivo organismo de control, los planes de mejoramiento se deben publicar de acuerdo con la periodicidad establecida por éste.</t>
  </si>
  <si>
    <t>Resolución 1519 de 2020,Anexo técnico 2, pág. 21.</t>
  </si>
  <si>
    <t>Organismo de control (Justificación N/A)</t>
  </si>
  <si>
    <t>Informes de la Oficina de Control Interno</t>
  </si>
  <si>
    <t xml:space="preserve">4.8.1. Informe pormenorizado. </t>
  </si>
  <si>
    <t>Publicar el informe relacionado con el mecanismo de seguimiento al cumplimiento de las orientaciones y obligaciones contenidas en el Plan Anticorrupción y de Atención al Ciudadano, según los lineamientos del Departamento Administrativo de la Función Pública y demás autoridades competentes, al que hace referencia el artículo 9 de la Ley 1474 del 2011, y el artículo 5 del decreto reglamentario 2641 del 2012.</t>
  </si>
  <si>
    <t>planeación</t>
  </si>
  <si>
    <t>juan.osorio</t>
  </si>
  <si>
    <t xml:space="preserve">Informe pormenorizado </t>
  </si>
  <si>
    <t>Informe sobre Defensa Pública y Prevención del Daño Antijurídico</t>
  </si>
  <si>
    <t xml:space="preserve">4.9.1. Informe sobre Defensa Pública y Prevención del 
Daño Antijurídico. </t>
  </si>
  <si>
    <t xml:space="preserve">El requisito se entenderá como cumplido con el 
redireccionamiento al sistema eKOGUI de la Agencia de 
Defensa Jurídica de la Nación, y sólo será de obligatorio cumplimiento para las entidades de naturaleza pública. </t>
  </si>
  <si>
    <t xml:space="preserve">Resolución 1519 de 2020,Anexo técnico 2. </t>
  </si>
  <si>
    <t>Informes trimestrales sobre acceso a información, quejas y reclamos</t>
  </si>
  <si>
    <t>4.10.1. Informe, en materia de seguimiento sobre las quejas y  reclamos.</t>
  </si>
  <si>
    <t>Conforme con lo establecido en el artículo 54 de la Ley 190 de 1995 y el decreto reglamentario 2641 del 2012.</t>
  </si>
  <si>
    <t>Informe de solicitudes de acceso a la información pública</t>
  </si>
  <si>
    <t>5. TRÁMITES</t>
  </si>
  <si>
    <t>TRÁMITES</t>
  </si>
  <si>
    <t xml:space="preserve">Trámites
</t>
  </si>
  <si>
    <t>TRÁMITES:</t>
  </si>
  <si>
    <t xml:space="preserve">Esta sección vinculará con el menú de trámites, conforme con la estandarización que se indica en el lineamiento general y las guías de sede electrónica, trámites, otros procedimientos administrativos y consultas de acceso a información pública para integrarlas al Portal Único del Estado colombiano, expedidas por MinTIC. De igual forma, de conformidad con lo señalado  por el MinTIC (miércoles 16 de mayo de 2021), se precisó que el nivel de trámites hace referencia a la información que reposa en el Sistema Único de Trámites -SUIT-, con lo cual se entenderá como cumplido este nivel con la publicación correspondiente del enlace del SUIT en el sitio web del sujeto obligado de naturaleza pública. </t>
  </si>
  <si>
    <t>Normatividad que sustenta el trámite</t>
  </si>
  <si>
    <t>5.1.1 .Normatividad que sustenta el trámite.</t>
  </si>
  <si>
    <t>https://www.saviasaludeps.com/sitioweb/index.php/transparencia-menu/5-tramites</t>
  </si>
  <si>
    <t>Trámites, formatos y documentos relacionados</t>
  </si>
  <si>
    <t>5.1.2. Procesos.</t>
  </si>
  <si>
    <t>Procesos para la realización del trámite.</t>
  </si>
  <si>
    <t xml:space="preserve"> Los trámites relacionados no tienen costos asociados</t>
  </si>
  <si>
    <t>6. PARTICIPA</t>
  </si>
  <si>
    <t xml:space="preserve"> PARTICIPA</t>
  </si>
  <si>
    <t xml:space="preserve"> Descripción general del menú Participa</t>
  </si>
  <si>
    <t>6.1.1. Descripción General del Menú Participa.</t>
  </si>
  <si>
    <t xml:space="preserve">Para cumplir con el requisito, el sujeto obligado deberá informar: a. ¿De qué se trata el Menú Participa? b. ¿Cuáles son las secciones que lo integran? c. ¿Cómo se puede participar?. Se entenderá como cumplido sólo si se publica la información completa de estos tres elementos. </t>
  </si>
  <si>
    <t xml:space="preserve">Resolución 1519 de 2020,Anexo técnico 2, Lineamientos para publicar información en el Menú Participa sobre participación ciudadana en la gestión pública Versión 1. </t>
  </si>
  <si>
    <t>https://www.saviasaludeps.com/sitioweb/index.php/transparencia-menu/6-participa</t>
  </si>
  <si>
    <t>Descripción general del menú Participa</t>
  </si>
  <si>
    <t>6.1.2. Publicar la información sobre los mecanismos, espacios o instancias del Menú Participa.</t>
  </si>
  <si>
    <t>Publicar la información sobre los mecanismos, espacios o instancias del Menú Participa establecidos por la normatividad específica que obliga a la entidad y/o los que ofrece para la promoción de la participación en la descripción general del Menú Participa.</t>
  </si>
  <si>
    <t>Información sobre los mecanismos, espacios o instancias</t>
  </si>
  <si>
    <t>6.1.3. Publicar la Estrategia de participación ciudadana.</t>
  </si>
  <si>
    <t>Publicar la Estrategia de participación ciudadana o generar 
un enlace (hipervínculo) que redireccione a este documento, 
en el marco de las publicaciones del plan institucional que 
se disponen en el Menú de Transparencia y Acceso a la 
Información para consulta general.</t>
  </si>
  <si>
    <t>Estrategia de participación ciudadana</t>
  </si>
  <si>
    <t>6.1.4. Publicar la Estrategia anual de rendición de cuentas.</t>
  </si>
  <si>
    <t>Publicar la Estrategia anual de rendición de cuentas o generar un enlace (hipervínculo) que redireccione a este documento, en el marco de las publicaciones del plan institucional que se disponen en el Menú de Transparencia y Acceso a la Información para consulta general.</t>
  </si>
  <si>
    <t>Estrategia anual de rendición de cuentas</t>
  </si>
  <si>
    <t>6.1.5. Publicar el Plan Anticorrupción y de Atención al Ciudadano (PAAC).</t>
  </si>
  <si>
    <t>Publicar el Plan Anticorrupción y de Atención al Ciudadano (PAAC) o generar un enlace (hipervínculo) que redireccione a este documento, en el marco de las publicaciones del plan institucional que se disponen en el Menú de Transparencia y - DOCUMENTO OFICIAL - 1 8 Acceso a la Información para consulta general.</t>
  </si>
  <si>
    <t>Plan Anticorrupción y de Atención al Ciudadano (PAAC)</t>
  </si>
  <si>
    <t>6.1.6. Publicación de informes de rendición de cuentas generales.</t>
  </si>
  <si>
    <t>Crear un enlace o hipervínculo que redireccione a la sección de Transparencia y Acceso a la Información en la cual estén publicados los informes de rendición de cuentas generales y, si le aplica, los informes de rendición de cuentas sobre la implementación del Plan Marco de Implementación (PMI) del Acuerdo de paz. Para conocer las responsabilidades de la entidad en este tema, consultar el micrositio del sistema de rendición de cuentas de la implementación del acuerdo de paz (SIRCAP) en: https://www.funcionpublica.gov.co/sircap</t>
  </si>
  <si>
    <t>Informes de Rendición de Cuentas Generales</t>
  </si>
  <si>
    <t>6.1.7. Convocatorias para la participación de la ciudadanía y grupos de valor en los espacios, instancias o acciones que ofrece la entidad.</t>
  </si>
  <si>
    <t>Convocar a la participación de la ciudadanía y grupos de valor en los espacios, instancias o acciones que ofrece la entidad en el Menú Participa, es importante que su difusión se enfoque en la población objetivo que fue definida en la caracterización de usuarios. La convocatoria debe detallar el tema, objetivo, antecedentes, requisitos o reglas de participación, metodología, resultados esperados, plazos y etapas, etc.</t>
  </si>
  <si>
    <t>Convocatorias para la participación de la ciudadanía y grupos de valor</t>
  </si>
  <si>
    <t>6.1.8.Calendario de la estrategia anual de participación ciudadana.</t>
  </si>
  <si>
    <t>Incluir el calendario con las acciones y plazos propuestas en la estrategia anual de participación ciudadana.</t>
  </si>
  <si>
    <t>https://www.saviasaludeps.com/sitioweb/index.php/participa</t>
  </si>
  <si>
    <t>Calendario de la estrategia anual de participación ciudadana</t>
  </si>
  <si>
    <t>6.1.9. Formulario de  inscripción ciudadana a procesos de participación, instancias o acciones que ofrece la entidad.</t>
  </si>
  <si>
    <t xml:space="preserve">Disponer de un formulario de inscripción ciudadana a procesos de participación, instancias o acciones que ofrece la entidad en  el Menú Participa. Para mayor información sobre el formulario, consulte  el documento del Departamento Administrativo de la Función Pública "Lineamientos para publicar información en el Menú Participa sobre participación ciudadana en la gestión pública. Versión 1", página 19, disponible en: 
https://www.funcionpublica.gov.co/documents/418548/34150781/Lineamientos+para+publicar+informaci%C3%B3n+en+el+Men%C3%BA+Participa+sobre+participaci%C3%B3n+ciudadana+en+la+gesti%C3%B3n+p%C3%BAblica+-+Versi%C3%B3n+1+-+Mayo+2021.pdf/38857fc0-f1aa-cfd6-d21d-6ddb9724da7f?t=1621028045675&amp;download=true
</t>
  </si>
  <si>
    <t>Pieza publicitaria de Inscripción ciudadana de Asociación de Usuarios</t>
  </si>
  <si>
    <t>6.1.10. Canal de interacción de liberatoria para la participación ciudadana.</t>
  </si>
  <si>
    <t>Disponer del canal que los participantes usaran para interactuar fácilmente en las deliberaciones que se convoquen y llegar a los acuerdos sobre los temas objeto de la participación. Puede ser chat, foro virtual, blogs, encuestas, mensajes de texto, programas radiales, entre otros.</t>
  </si>
  <si>
    <t>Canales de interacción (Redes sociales)</t>
  </si>
  <si>
    <t xml:space="preserve">Comunicaciones - TI </t>
  </si>
  <si>
    <t>Estructura y Secciones</t>
  </si>
  <si>
    <t>6.2.1.a. Publicación temas de interés.</t>
  </si>
  <si>
    <t>Publicar los temas de interés sobre los cuales se adelantará el diagnóstico de necesidades e identificación de problemas con la participación de los ciudadanos y grupos de valor.</t>
  </si>
  <si>
    <t>Política de Participación Social en Salud, Informe de Gestión 2021.</t>
  </si>
  <si>
    <t>6.2.1.b. Caja de herramientas.</t>
  </si>
  <si>
    <t>Conjunto de estrategias y recursos que utiliza la entidad para apoyar pedagógicamente la apropiación de un tema particular.</t>
  </si>
  <si>
    <t xml:space="preserve"> Informe de satisfacción de usuarios 2021.</t>
  </si>
  <si>
    <t xml:space="preserve">6.2.1.c. Herramienta de evaluación. </t>
  </si>
  <si>
    <t>Facilitar a los participantes una herramienta de evaluación de las actividades de diagnóstico de necesidades e identificación de problemas que haya adelantado la entidad.</t>
  </si>
  <si>
    <t>Resultados (Evaluación de satisfacción de usuarios)</t>
  </si>
  <si>
    <t>6.2.1.d. Divulgar resultados.</t>
  </si>
  <si>
    <t>Divulgar entre los participantes los resultados de los 
ejercicios de diagnóstico de necesidades e identificación de 
problemas desarrollados.</t>
  </si>
  <si>
    <t>Publicar en l apágina we en el punto 6.2.1.d. Divulgar resultados., el informe de satisfacción</t>
  </si>
  <si>
    <t>Porcentaje del presupuesto para el proceso (Justificación de N/A)</t>
  </si>
  <si>
    <t>6.2.2. Planeación y presupuesto participativo :</t>
  </si>
  <si>
    <t>Planeación Participativa: Mecanismo mediante el cual la ciudadanía e interesados deciden el rumbo de las políticas, planes, programas, proyectos o trámites.
Presupuesto Participativo: Proceso por medio del cual la ciudadanía con el gobierno, asignan un porcentaje de los recursos a programas y proyectos.</t>
  </si>
  <si>
    <t>Canales de interacción y caja de herramientas (Justificación de N/A)</t>
  </si>
  <si>
    <t>6.2.2.a. Porcentaje del presupuesto para el proceso.</t>
  </si>
  <si>
    <t>Publicar información sobre el porcentaje del presupuesto institucional definido para el proceso de participación, con base en el cual los ciudadanos y grupos de valor podrán priorizar los proyectos que respondan a sus necesidades.</t>
  </si>
  <si>
    <t>Información sobre las decisiones (Justificación de N/A)</t>
  </si>
  <si>
    <t>6.2.2.b. Habilitar canales de interacción y caja de herramientas.</t>
  </si>
  <si>
    <t>Habilitar los canales virtuales para la interacción con la ciudadanía en las etapas definidas para la planeación o para el presupuesto participativo cuando aplique.</t>
  </si>
  <si>
    <t>Avances de decisiones y su estado (Justificación de N/A)</t>
  </si>
  <si>
    <t>6.2.2.c. Publicar la información sobre las decisiones.</t>
  </si>
  <si>
    <t>Publicar la información sobre las decisiones que se tomaron con la ciudadanía y grupos de valor para la construcción de la planeación y/o presupuesto participativo.</t>
  </si>
  <si>
    <t>Temas de consulta (normas, políticas, programas o proyectos) y resumen del mismo  (Justificación de N/A)</t>
  </si>
  <si>
    <t>6.2.2.d. Visibilizar avances de decisiones y su estado (semáforo).</t>
  </si>
  <si>
    <t>Visibilizar reportes de avance de las decisiones tomadas e indicar el estado de estas (semáforo) y las frecuencias de participación.</t>
  </si>
  <si>
    <t>Canales de consulta y caja de herramientas  (Justificación de N/A)</t>
  </si>
  <si>
    <t>6.2.3. Consulta Ciudadana:</t>
  </si>
  <si>
    <t>Mecanismo que busca conocer las opiniones, sugerencias o propuestas, comentarios y aportes de los usuarios, ciudadanos y grupos de interés con respecto a los proyectos, normas, políticas, programas o trámites adelantados por la entidad antes de la formulación de los mismos o la toma de decisiones.</t>
  </si>
  <si>
    <t>Observaciones y comentarios y las respuestas de proyectos normativos  (Justificación de N/A)</t>
  </si>
  <si>
    <t>6.2.3.a. Tema de consulta (normas, políticas, programas o proyectos) y resumen del mismo.</t>
  </si>
  <si>
    <t>Identificar y establecer qué asunto se someterá a consulta: normas, políticas, programas, proyectos o trámites, también, definir los objetivos, antecedentes, requisitos normados para que la ciudadanía y grupos de valor participen, así como el resultado esperado.</t>
  </si>
  <si>
    <t>Enlace que redireccione a la sección normativa  (Justificación de N/A)</t>
  </si>
  <si>
    <t>6.2.3.b. Habilitar canales de consulta y caja de herramientas.</t>
  </si>
  <si>
    <r>
      <rPr>
        <sz val="9"/>
        <color theme="1"/>
        <rFont val="Calibri"/>
        <family val="2"/>
      </rPr>
      <t>Habilitar los canales virtuales definidos para la consulta, y adicionalmente crear una caja de herramientas con los elementos establecidos en el documento del Departamento Administrativo de la Función Pública "</t>
    </r>
    <r>
      <rPr>
        <i/>
        <sz val="9"/>
        <color theme="1"/>
        <rFont val="Calibri"/>
        <family val="2"/>
      </rPr>
      <t xml:space="preserve">Lineamientos para publicar información en el Menú Participa sobre participación ciudadana en la gestión pública. Versión 1", </t>
    </r>
    <r>
      <rPr>
        <sz val="9"/>
        <color theme="1"/>
        <rFont val="Calibri"/>
        <family val="2"/>
      </rPr>
      <t xml:space="preserve">disponible en: 
https://www.funcionpublica.gov.co/documents/418548/34150781/Lineamientos+para+publicar+informaci%C3%B3n+en+el+Men%C3%BA+Participa+sobre+participaci%C3%B3n+ciudadana+en+la+gesti%C3%B3n+p%C3%BAblica+-+Versi%C3%B3n+1+-+Mayo+2021.pdf/38857fc0-f1aa-cfd6-d21d-6ddb9724da7f?t=1621028045675&amp;download=true
</t>
    </r>
  </si>
  <si>
    <t>Facilitar herramienta de evaluación  (Justificación de N/A)</t>
  </si>
  <si>
    <t>6.2.3.c. Publicar observaciones y comentarios y las respuestas de proyectos normativos.</t>
  </si>
  <si>
    <t>Publicar las observaciones y comentarios de los ciudadanos y grupos de interés, así como las respuestas que la entidad les dio.</t>
  </si>
  <si>
    <t>Colaboración e innovación (Opine aquí)</t>
  </si>
  <si>
    <t>6.2.3.d. Crear un enlace que redireccione a la Sección Normativa.</t>
  </si>
  <si>
    <t>Crear un enlace o hipervínculo que redireccione a la Sección Normativa, donde se encuentra disponible el informe global de observaciones.</t>
  </si>
  <si>
    <t>Formulario de participación de la ciudadanía en la Rendición de Cuentas.
Formulario encuesta de satisfacción.</t>
  </si>
  <si>
    <t>6.2.3.e. Facilitar herramienta de evaluación.</t>
  </si>
  <si>
    <t>Facilitar a los participantes una herramienta de evaluación de las actividades para facilitar la participación y consulta ciudadana a las normas, políticas o programas o proyectos adelantadas o sobre trámites.</t>
  </si>
  <si>
    <t>PAAC 2022</t>
  </si>
  <si>
    <t>6.2.4.Colaboración e innovación:</t>
  </si>
  <si>
    <t>La búsqueda de soluciones a problemáticas públicas con el conocimiento de los grupos de valor y así resolver los desafíos de las entidades y  abrir canales para recibir ideas y propuestas de solución.</t>
  </si>
  <si>
    <t>Calendario eventos de diálogo</t>
  </si>
  <si>
    <t>6.2.4.a. Disponer un espacio para consulta  sobre temas o problemáticas.</t>
  </si>
  <si>
    <t>Disponer de un espacio para la consulta sobre temas o problemáticas para la ciudadana y los grupos de interés a través de canales electrónicos, esto con el fin de obtener aportes e ideas de ajuste, para ello puede usar herramientas interactivas que permitan priorizar y expresar preferencias. Algunos ejemplos de estas herramientas de priorización son: mapas de retos, cruce de variables, sombrillas de oportunidades, arañas, dianas o mapas de posicionamiento, entre otros. Al respecto, se puede consultar las publicaciones sobre innovación del Ministerio de las Tecnologías de la Información y las Comunicaciones (MinTIC)</t>
  </si>
  <si>
    <t xml:space="preserve">Planeación </t>
  </si>
  <si>
    <t>monica.coronado</t>
  </si>
  <si>
    <t> Rendición de Cuentas 2021</t>
  </si>
  <si>
    <t>6.2.4.b. Convocatoria con el reto.</t>
  </si>
  <si>
    <t>Convocatoria para participar de un reto de creación, con una pregunta tipo: ¿cómo se imagina (…) en la entidad?</t>
  </si>
  <si>
    <t>Preguntas y respuestas de eventos de diálogo</t>
  </si>
  <si>
    <t>6.2.4.c. Informar retos vigentes y reporte con la frecuencia de votaciones de soluciones en cada reto.</t>
  </si>
  <si>
    <t>Publicar los retos vigentes para el proceso de colaboración e innovación abierta, su estado de avance de acuerdo con el cronograma previsto y el plazo de vencimiento. Cada reto deberá contener un resumen del tema, sus plazos y las propuestas recibidas.</t>
  </si>
  <si>
    <t>Memorias de cada evento ( YouTube )</t>
  </si>
  <si>
    <t>6.2.4.d. Publicar la propuesta elegida y los criterios para su selección.</t>
  </si>
  <si>
    <t>Publicar la propuesta elegida y los criterios de análisis utilizados para su selección desde el punto de vista de pertinencia, viabilidad técnica y costos.</t>
  </si>
  <si>
    <t>Acta donde se responden las preguntas de las Rendiciones de Cuentas</t>
  </si>
  <si>
    <t>6.2.4.e.Divulgar el plan de trabajo para implementar la solución diseñada.</t>
  </si>
  <si>
    <t>Divulgar el plan de trabajo para implementar la solución diseñada frente al reto.</t>
  </si>
  <si>
    <t>Modalidades de control social (Justificación de N/A)</t>
  </si>
  <si>
    <t>6.2.5. Rendición de cuentas:</t>
  </si>
  <si>
    <t>Obligación de las autoridades de la administración pública para informar y explicar y dar a conocer los resultados de su gestión a los ciudadanos.</t>
  </si>
  <si>
    <t>Convocatoria de la Rendición de Cuentas 2021.</t>
  </si>
  <si>
    <t>6.2.5.a. Habilitar un espacio para que la ciudadanía postule temáticas.</t>
  </si>
  <si>
    <t>Habilitar un espacio para que la ciudadanía postule temáticas para la rendición de cuentas y que incluya los requisitos para su presentación.</t>
  </si>
  <si>
    <t>Comunicaciones
Atención al usuario</t>
  </si>
  <si>
    <t>ana.ospina
Ana Hoyos</t>
  </si>
  <si>
    <t>Tema objeto de vigilancia</t>
  </si>
  <si>
    <t>6.2.5.b. Estrategia de comunicación para la rendición de cuentas.</t>
  </si>
  <si>
    <t>Revisar que la estrategia de rendición de cuentas esté registrada en el Plan Anticorrupción y de Atención al Ciudadano (PAAC) y que incluya la divulgación de información continua, el desarrollo constante de espacios de interacción y la publicación de compromisos.</t>
  </si>
  <si>
    <t>Informes del interventor o el supervisor (Justificación de N/A)</t>
  </si>
  <si>
    <t>6.2.5.d. Articular a los informes de rendición de cuentas en el Menú transparencia.</t>
  </si>
  <si>
    <t>Verificar la publicación en el Menú de Transparencia y Acceso a la información de los informes de rendición de cuentas sobre avances, resultados de la gestión y garantía de derechos, así como los informes de rendición de cuentas sobre la implementación del acuerdo de paz, según la programación para su publicación.</t>
  </si>
  <si>
    <t>Informe de satisfacción de usuarios.</t>
  </si>
  <si>
    <t>6.2.5.e.Habilitar un canal para eventos de diálogo Articulación con sistema nacional de rendición de cuentas.</t>
  </si>
  <si>
    <t>Definir las herramientas o canales electrónicos para los espacios o mecanismos que propone la entidad para implementar las acciones de información, diálogo y responsabilidad en la estrategia de rendición de cuentas como: conferencias masivas por plataformas electrónicas (Teams, Zoom, Meet, etc.), transmisiones por redes sociales (YouTube, Facebook, Instagram, etc.) o vía streaming, desarrollo de pautas o programas radiales (en coordinación con emisoras comunitarias), video-llamadas con grupos focalizados, etc. Estos pueden ser complementarios a eventos presenciales.</t>
  </si>
  <si>
    <t>Registro de las observaciones de las veedurías (Justificación de N/A)</t>
  </si>
  <si>
    <t>6.2.5.f. Preguntas y respuestas de eventos de diálogo.</t>
  </si>
  <si>
    <t>Publicar las preguntas presentadas por los ciudadanos y grupos de interés en los eventos de diálogo para la rendición de cuentas y las respetivas respuestas dadas por la entidad a dichos los interrogantes.</t>
  </si>
  <si>
    <t>Acciones de mejora (Justificación de N/A)</t>
  </si>
  <si>
    <t>7. DATOS ABIERTOS</t>
  </si>
  <si>
    <t>DATOS ABIERTOS</t>
  </si>
  <si>
    <t xml:space="preserve"> Instrumentos de gestión de la información</t>
  </si>
  <si>
    <t xml:space="preserve">7.1 Instrumentos de gestión de la información: </t>
  </si>
  <si>
    <t>Los sujetos obligados deberán publicar la información que le corresponda, así: 7.1 Instrumentos de gestión de la información Publicar la información sobre gestión documental. Incluyendo lo siguiente: registros de activos de información, índice de información clasificada y reservada, esquema de publicación de la información, tipos de datos o información clasificada o reservada (indicando fecha de levantamiento de la reserva), programa de gestión documental, tablas de retención documental. 
La anterior información deberá publicarse conforme con los lineamientos del Archivo General de la nacción. Si el sujeto obligado cuenta con la información registrada en el portal de datos.gov.co, deberá vincularse la información allí publicada.</t>
  </si>
  <si>
    <t>Resolución 1519 de 2020,Anexo técnico 2, Art. 35 y 36 del Decreto 103 de 2020</t>
  </si>
  <si>
    <t>Registro de activos de información</t>
  </si>
  <si>
    <t>7.1.1 Registros de activos de información:</t>
  </si>
  <si>
    <t xml:space="preserve">De conformidad a lo establecido en el Decreto 103 de 2015, el Registro de Activos de Información y el índice de Información Clasificada y reservada deben estar publicados en el portal de datos abiertos del Estado Colombiano www.datos.gov.co </t>
  </si>
  <si>
    <t>Índice de información clasificada y reservada</t>
  </si>
  <si>
    <t xml:space="preserve">7.1.1.a. Nombre o título de la categoría de la información. </t>
  </si>
  <si>
    <t>Término con que se da a conocer el nombre o asunto de la información.</t>
  </si>
  <si>
    <t>Resolución 1519 de 2020,Anexo técnico 2, Art. 35 y 36 del Decreto 103 de 2021, artículo 2.1.1.2.1.4 del Decreto 1081 del 2015.</t>
  </si>
  <si>
    <t>Administrativa
TI</t>
  </si>
  <si>
    <t>valeria.botero
ivan.merizalde</t>
  </si>
  <si>
    <t>https://www.saviasaludeps.com/sitioweb/index.php/transparencia-menu/7-datos-abiertos</t>
  </si>
  <si>
    <t>Esquema de Publicación</t>
  </si>
  <si>
    <t>7.1.1.b.  Descripción del contenido la categoría de información.</t>
  </si>
  <si>
    <t xml:space="preserve"> Define brevemente de qué se trata la información.</t>
  </si>
  <si>
    <t>Tablas de retención documental</t>
  </si>
  <si>
    <t>Información publicada o disponible (Texto informativo)</t>
  </si>
  <si>
    <t xml:space="preserve">7.1.1.d.   Medio de conservación y/o soporte. </t>
  </si>
  <si>
    <t>Establece el soporte en el que se encuentra la información: documento físico, medio electrónico o por algún otro tipo de formato audio visual entre otros (físico, análogo o digital- electrónico).</t>
  </si>
  <si>
    <t>www.datos.gov.co</t>
  </si>
  <si>
    <t>7.1.1.e.  Formato.</t>
  </si>
  <si>
    <t>Identifica la forma, tamaño o modo en la que se presenta la información o se permite su visualización o consulta, tales como: hoja de cálculo, imagen, audio, video, documento de texto, etc.</t>
  </si>
  <si>
    <t>Aprobación por parte del Comité de Desarrollo Administrativo (Justificación de N/A)</t>
  </si>
  <si>
    <t>Acto administrativo sobre costos de reproducción de información pública</t>
  </si>
  <si>
    <t>Documento sobre costos de reproducción de información pública</t>
  </si>
  <si>
    <t>Sección de Datos Abiertos</t>
  </si>
  <si>
    <t>7.2.1. Habilitar una vista de sus datos en el Portal de Datos Abiertos  (datos.gov.co).</t>
  </si>
  <si>
    <t>Habilitar una vista de sus datos en el Portal de Datos Abiertos (datos.gov.co).</t>
  </si>
  <si>
    <t>Resolución 1519 de 2020,Anexo técnico 2, Art. 35 y 36 del Decreto 103 de 2015.</t>
  </si>
  <si>
    <t>comunicaciones</t>
  </si>
  <si>
    <t>Enlace con la habilitación del portal de datos abiertos (T.I)</t>
  </si>
  <si>
    <t>8. INFORMACIÓN ESPECÍFICA
PARA GRUPOS DE INTERÉS</t>
  </si>
  <si>
    <t>INFORMACIÓN ESPECÍFICA
PARA GRUPOS DE INTERÉS</t>
  </si>
  <si>
    <t>Información para niños, niñas y adolescentes</t>
  </si>
  <si>
    <t>8.1.1. Información para niños, niñas y adolescentes.</t>
  </si>
  <si>
    <t xml:space="preserve">Cada entidad deberá identificar la información específica para grupos de interés, conforme con su caracterización, y como mínimo la siguiente:     -Información para niños, niñas y adolescentes, Información para Mujeres-.  </t>
  </si>
  <si>
    <t>cumplido</t>
  </si>
  <si>
    <t>https://www.saviasaludeps.com/sitioweb/index.php/transparencia-menu/8-informacion-especifica-para-grupos-de-interes</t>
  </si>
  <si>
    <t xml:space="preserve">Micrositio para niños, niñas y jovenes 
Cartilla de salud infantil
Videos informativos </t>
  </si>
  <si>
    <t>INFORMACIÓN ESPECÍFICA
PARA GRUPOS DE INTERÉS.</t>
  </si>
  <si>
    <t>Información para mujeres</t>
  </si>
  <si>
    <t>8.1.2. Información para Mujeres.</t>
  </si>
  <si>
    <t xml:space="preserve">Cada entidad deberá identificar la información específica para grupos de interés, conforme con su caracterización, y como mínimo la siguiente:     -Información para niños, niñas y adolescentes, Información para Mujeres-  </t>
  </si>
  <si>
    <t xml:space="preserve">Cartilla Mamás Savia - Madres gestantes </t>
  </si>
  <si>
    <t>9. OBLIGACIÓN DE REPORTE DE INFORMACIÓN ESPECÍFICA POR PARTE DE LA ENTIDAD.</t>
  </si>
  <si>
    <t>OBLIGACIÓN DE REPORTE DE INFORMACIÓN ESPECÍFICA POR PARTE DE LA ENTIDAD</t>
  </si>
  <si>
    <t>Normatividad Especial</t>
  </si>
  <si>
    <t>9.1.1. Cada sujeto obligado según su naturaleza jurídica reportará en este ítem normatividad especial que les aplique.</t>
  </si>
  <si>
    <t>El sujeto obligado deberá publicar la información, documentos, reportes o datos a los que está obligado por normativa especial, diferente a la referida en otras secciones.</t>
  </si>
  <si>
    <t xml:space="preserve">comunicaciones </t>
  </si>
  <si>
    <t>https://www.saviasaludeps.com/sitioweb/index.php/transparencia-menu/9-obligacion-de-reporte-de-informacion</t>
  </si>
  <si>
    <t>Normograma</t>
  </si>
  <si>
    <t>Tips Savia</t>
  </si>
  <si>
    <t>10. INFORMACIÓN TRIBUTARIA EN ENTIDADES TERRITORIALES LOCALES</t>
  </si>
  <si>
    <t>INFORMACIÓN TRIBUTARIA EN ENTIDADES TERRITORIALES LOCALES</t>
  </si>
  <si>
    <t>Procesos de recaudo de rentas locales</t>
  </si>
  <si>
    <t>10.1.1. Publicación de los procesos recaudo de rentas locales, incluyendo:  flujogramas, procedimientos y manuales aplicables:</t>
  </si>
  <si>
    <t xml:space="preserve">Procesos de recaudo de rentas locales. Los Municipios y Distritos publicarán el proceso de recaudo de rentas locales, incluyendo flujogramas, procedimientos y manuales aplicables. Los municipios y distritos deberán publicar los conceptos y las tarifas asociadas a la liquidación del Impuesto de Industria y Comercio (ICA). De igual modo, sólo deberán cumplir con esta información aquellas entidades que generen información tributaria asociada al Impuesto de Industria y Comercio (ICA). </t>
  </si>
  <si>
    <t>Tarifas de liquidación del Impuesto de Industria y Comercio (ICA).</t>
  </si>
  <si>
    <t>10.1.1.a.  Flujogramas.</t>
  </si>
  <si>
    <t>https://www.saviasaludeps.com/sitioweb/index.php/transparencia-menu/10-informacion-tributaria-en-entidades-territoriales-locales</t>
  </si>
  <si>
    <t>11. ATENCIÓN Y SERVICIOS A LA CIUDADANÍA</t>
  </si>
  <si>
    <t>ATENCIÓN Y SERVICIOS A LA CIUDADANÍA</t>
  </si>
  <si>
    <t>Trámites, Otros Procedimientos Administrativos y consultas de acceso a información pública</t>
  </si>
  <si>
    <t>11.1.1 Trámites, Otros Procedimientos Administrativos y consultas de acceso a información pública.</t>
  </si>
  <si>
    <t>Los sujetos obligados que tengan el carácter de autoridad, entendidas como los organismos y entidades de la Administración Pública conformada por la Rama Ejecutiva del Poder Público en el orden nacional y territorial y por todos los demás organismos y entidades de naturaleza pública que de manera permanente tienen a su cargo el ejercicio de las actividades y funciones administrativas o la prestación de servicios públicos del Estado colombiano que están señalados en el artículo 2 del Decreto 2106 de 2019, en el artículo 2.2.9.1.1.2 y 2.2.17.1.2 del Decreto 1078 de 2015 por medio del cual se expide el Decreto Único Reglamentario del Sector de Tecnologías de la Información y las Comunicaciones y en particular el Titulo 9, Capítulo 1, sección 1, y del artículo 2 de la Ley 1437 de 2011; deberán adoptar el lineamiento general y guías de sede electrónica, trámites, otros procedimientos administrativos y consultas de acceso a información pública para integrarlas al Portal Único del Estado colombiano aplicando lo señalado en los artículos 60 de la Ley 1437 de 2011, 14 y 15 del Decreto 2106 del 22 de noviembre de 2019 y el artículo 2.2.17.6.1. del título 17 de la parte 2 del libro 2</t>
  </si>
  <si>
    <t>Artículo 2 del Decreto 2106 de 2019,  artículo 2.2.9.1.1.2 y 2.2.17.1.2 del Decreto 1078 de 2015,  Titulo 9, Capítulo 1, sección 1, y del artículo 2 de la Ley 1437 de 2011, artículos 60 de la Ley 1437 de 2011, 14 y 15 del Decreto 2106 del 22 de noviembre de 2019, artículo 2.2.17.6.1. del título 17 de la parte 2 del libro 2.</t>
  </si>
  <si>
    <t xml:space="preserve">Comunicaciones </t>
  </si>
  <si>
    <t>https://www.saviasaludeps.com/sitioweb/index.php/transparencia-menu/11-atencion-y-servicios-a-la-ciudadania</t>
  </si>
  <si>
    <t>Solicitudes de acceso a la información pública
Solicitud de información pública con identidad reservada</t>
  </si>
  <si>
    <t>Canales de atención y pida una cita</t>
  </si>
  <si>
    <t xml:space="preserve">11.2.1. Los sujetos obligados deberán incluir en su respectiva sede electrónica la información y contenidos relacionados con los canales habilitados para la atención a la ciudadanía y demás grupos caracterizados, con la finalidad de identificar y dar a conocer los canales digitales oficiales de recepción de solicitudes, peticiones e información, de conformidad con el artículo 14 del Decreto 2106 de 2019. 
</t>
  </si>
  <si>
    <t>Artículo 14 del Decreto 2106 de 2019.</t>
  </si>
  <si>
    <t xml:space="preserve">Administrativa
TI
Comunicaciones </t>
  </si>
  <si>
    <t>valeria.botero
ivan.merizalde
ana.ospina</t>
  </si>
  <si>
    <t>Turno de atención presencial 
Trámites y Servicios
Procedimientos o protocolos de atención
Formatos y formularios</t>
  </si>
  <si>
    <t>PQRSD</t>
  </si>
  <si>
    <t>11.2.2. Mecanismo para que el usuario pueda agendar una cita para atención presencial, e indicar los horarios de atención en sedes físicas.</t>
  </si>
  <si>
    <t xml:space="preserve">De conformidad a lo establecido por la Resolución 2893 de 2020, la obligación de habilitar un mecanismo para agendar cita de atención presencial y de indicar los horarios de atención en sedes físicas es de las entidades de naturaleza pública. Las entidades de naturaleza privada podrán habilitar sus propios canales de atención como parte de una buena práctica de gestión pública. </t>
  </si>
  <si>
    <t>Resolución 2893 de 2020.</t>
  </si>
  <si>
    <t>Radica y consulta tu PQRSD aquí</t>
  </si>
  <si>
    <t>SECCIÓN DE NOTICIAS</t>
  </si>
  <si>
    <t>Noticias</t>
  </si>
  <si>
    <t>https://www.saviasaludeps.com/sitioweb/index.php/transparencia-menu/12-noticias</t>
  </si>
  <si>
    <r>
      <rPr>
        <b/>
        <sz val="9"/>
        <color theme="1"/>
        <rFont val="Calibri"/>
        <family val="2"/>
      </rPr>
      <t xml:space="preserve">
</t>
    </r>
    <r>
      <rPr>
        <b/>
        <sz val="9"/>
        <color theme="1"/>
        <rFont val="Calibri"/>
        <family val="2"/>
      </rPr>
      <t>ASPECTOS A  TENER EN CUENTA POR PARTE DEL SUJETO OBLIGADO DE LA LEY 1712 DE 2014:</t>
    </r>
    <r>
      <rPr>
        <sz val="9"/>
        <color theme="1"/>
        <rFont val="Calibri"/>
        <family val="2"/>
      </rPr>
      <t xml:space="preserve">
1. Cada sujeto obligado debe verificar las  obligaciones de divulgación de  información que debe cumplir conforme con la normativa que le aplique, y  publicarla en el respectivo  menú o sección. En caso que el sujeto obligado encuentre una excepción de publicación de  información, conforme con la normativa que le aplique, es importante que  mencione expresamente las razones jurídicas por las cuáles no debe publicar la información en cuestión. Igualmente, es  necesario informarlo en la sección correspondiente del menú de transparencia y acceso a la información (Numeral 2.4.2 Anexo No. 2).
3. La presente matriz de Excel </t>
    </r>
    <r>
      <rPr>
        <b/>
        <sz val="9"/>
        <color theme="1"/>
        <rFont val="Calibri"/>
        <family val="2"/>
      </rPr>
      <t>NO SUSTITUYE EL DILIGENCIAMIENTO DEL ÍNDICE DE TRANSPARENCIA Y ACCESO A LA INFORMACIÓN</t>
    </r>
    <r>
      <rPr>
        <sz val="9"/>
        <color theme="1"/>
        <rFont val="Calibri"/>
        <family val="2"/>
      </rPr>
      <t xml:space="preserve">; Esta herramienta contiene las preguntas que el aplicativo ITA contendrá a la hora de ser diligenciado en el sitio web de la Procuraduría General de la Nación, por medio de la siguiente URL: https://www.procuraduria.gov.co/portal/ITA.page. </t>
    </r>
    <r>
      <rPr>
        <sz val="9"/>
        <color theme="1"/>
        <rFont val="Calibri"/>
        <family val="2"/>
      </rPr>
      <t xml:space="preserve">
</t>
    </r>
  </si>
  <si>
    <t>Nivel</t>
  </si>
  <si>
    <t>Subnivel</t>
  </si>
  <si>
    <t>Observación</t>
  </si>
  <si>
    <t xml:space="preserve">ANEXO TÉCNICO 1. ACCESIBILIDAD WEB. </t>
  </si>
  <si>
    <t>Directrices de Accesibilidad Web.</t>
  </si>
  <si>
    <t>Enlace (URL) con la implementación de subtítulos o closed captión.</t>
  </si>
  <si>
    <t>Agregar la siguiente justificación:  Se procede a informar que la naturaleza jurídica y composición accionaria de Savia Salud EPS, no corresponde al de una entidad pública si no al de una sociedad de economía mixta, que no supera el 90% del capital social por parte del Estado. Por lo tanto, sólo las entidades del Gobierno Nacional deberán presentar sus contenidos audiovisuales con Lengua de Señas Colombiana, tales como  alocuciones presidenciales, información sobre emergencias y desastres, información sobre seguridad ciudadana, rendición de cuentas anual de los entes centrales de cada sector del Gobierno Nacional.</t>
  </si>
  <si>
    <t>Publicación con texto de 12 puntos, contraste que permita su visualización y ampliación al 200%</t>
  </si>
  <si>
    <t>Código de programación y el contenido del sitio web ordenado, con lenguaje de marcado bien utilizado y comprensible.</t>
  </si>
  <si>
    <t>Formularios o casillas de información con advertencias e instrucciones claras.</t>
  </si>
  <si>
    <t>Sitio web con tabulación en orden adecuada y resaltando la información seleccionada.</t>
  </si>
  <si>
    <t>Control de contenidos con movimientos, parpadeo y de eventos temporizados.</t>
  </si>
  <si>
    <t>h. ¿El lenguaje de los títulos, páginas, sección, enlaces, mensajes de error, campos de formularios, es en español claro y comprensible (siguiendo la guía de lenguaje claro del DAFP, en el caso de las entidades públicas, disponible en: https://www.portaltributariodecolombia.com/wp-content/uploads/2015/07/portaltributariodecolombia_guia-de-lenguaje-claro-para-servidores-publicos.pdf ).</t>
  </si>
  <si>
    <t>Ley 1712 de 2014, artículo 8; Decreto 1081 de 2015, artículos 2.1.1.2.2.1 y siguientes; Resolución 1519 de 2020 MinTIC, Anexo 1, criterios 23, 24, 25, 26, 27, 28.</t>
  </si>
  <si>
    <t>Crear certificado  de accesibilidad y usabilidad del sitio web. Se adjunta documento de muestra para la creación del certificado (https://mintic.gov.co/portal/715/articles-160583_recurso_1.pdf) Se recomienda ser firmado por Comunicaciones</t>
  </si>
  <si>
    <t>i. ¿Los documentos (Word, Excel, PDF, PowerPoint, etc.) cumplen con los criterios de accesibilidad establecidos en el Anexo 1 de la Resolución 1519 de 2020 para ser consultados fácilmente por cualquier persona?</t>
  </si>
  <si>
    <t>Ley 1712 de 2014, artículo 8; Decreto 1081 de 2015, artículos 2.1.1.2.2.1 y siguientes; Resolución 1519 de 2020 MinTIC, Anexo 1, capítulo 3, accesibilidad en documentos digitales para publicación.</t>
  </si>
  <si>
    <t>Cumplir con los criterios de accesibilidad de los documentos (Word, Excel, PDF, PowerPoint, etc.)</t>
  </si>
  <si>
    <t>ANEXO TÉCNICO 2: ESTANDARIZACIÓN DE CONTENIDOS DEL MENÚ DE TRANSPARENCIA</t>
  </si>
  <si>
    <t>REQUISITOS SOBRE IDENTIDAD VISUAL Y ARTICULACIÓN CON PORTAL ÚNICO DEL ESTADO COLOMBIANO GOV.CO.</t>
  </si>
  <si>
    <r>
      <rPr>
        <i/>
        <sz val="9"/>
        <color theme="1"/>
        <rFont val="Calibri"/>
        <family val="2"/>
      </rPr>
      <t>Top Bar</t>
    </r>
    <r>
      <rPr>
        <sz val="9"/>
        <color theme="1"/>
        <rFont val="Calibri"/>
        <family val="2"/>
      </rPr>
      <t xml:space="preserve">(GOV.CO). </t>
    </r>
  </si>
  <si>
    <t xml:space="preserve">a. Top Bar o barra en la parte superior del sitio web, que redireccione al Portal Único del Estado Colombiano GOV.CO.
</t>
  </si>
  <si>
    <t>Para entidades de la rama ejecutiva de los niveles nacciónal y territorial del sector central y descentralizado por servicios o territorialmente (numeral 2.1.1 de la Resolución 1519 de 2020) : Deberán acondicionanar una barra superior completa con acceso al Portal Único del Estado colombiano - GOV.CO, que estará ubicada en la parte superior, la cual deberá aparecer en todas sus páginas y vistas. La barra de GOV.CO contendrá su respectivo logotipo el cual deberá dirigir al sitio web https://www.gov.co y demás referencias que sean adoptadas en el lineamiento gráfico que expida el MinTIC.</t>
  </si>
  <si>
    <t>Anexo Técnico 2 de la Resolución 1519 de 2020.</t>
  </si>
  <si>
    <t>Agregar la siguiente justificación: En el Artículo 2.1.1 del Anexo 2 de la Resolución 1519 de 2020 excepcionan las sociedades de economía mixta en la inclusión del Top bar GOV.CO</t>
  </si>
  <si>
    <t>2.1.2 Se encuentra en la herramienta que se realizó principalmente (antes de presentarse la matriz actual)</t>
  </si>
  <si>
    <t>Otros sujetos obligados diferentes a los establecidos en el numeral 2.1.1,
empresas industriales y comerciales del Estado, empresas públicas, sociedades
de economía mixta, organismos autónomos, partidos y movimientos políticos,
podrán optar por acoger los lineamientos gráficos referidos en el numeral 2.1.1</t>
  </si>
  <si>
    <t>Opcional</t>
  </si>
  <si>
    <t>Comunicaciones 
TI</t>
  </si>
  <si>
    <t>ana.ospina
ivan.merizalde</t>
  </si>
  <si>
    <t>Indicar si se acogen o no los lineamientos establecidos en el numeral 2.1.1.</t>
  </si>
  <si>
    <r>
      <rPr>
        <i/>
        <sz val="9"/>
        <color theme="1"/>
        <rFont val="Calibri"/>
        <family val="2"/>
      </rPr>
      <t xml:space="preserve">Footer </t>
    </r>
    <r>
      <rPr>
        <sz val="9"/>
        <color theme="1"/>
        <rFont val="Calibri"/>
        <family val="2"/>
      </rPr>
      <t xml:space="preserve">o pie de página. </t>
    </r>
  </si>
  <si>
    <t>Los sujetos obligados deberán incluir un footer o pie de página que contenga los siguientes ítems:</t>
  </si>
  <si>
    <t>Para las  entidades de la rama ejecutiva de los niveles nacional y territorial del sector central y las descentralizadas por servicios o territorialmente deberán cumplir con la totalidad de ítems de este subnivel. 
Para todos los demás sujetos obligados:  sólo deberá cumplirse con los literales b, c, y d correspondientes a este subnivel, pudiendo adoptar autónomamente el diseño referido en los lineamientos para acondicionamiento gráfico de sitios web a GOV.CO.</t>
  </si>
  <si>
    <r>
      <rPr>
        <i/>
        <sz val="9"/>
        <color theme="1"/>
        <rFont val="Calibri"/>
        <family val="2"/>
      </rPr>
      <t xml:space="preserve">Footer </t>
    </r>
    <r>
      <rPr>
        <sz val="9"/>
        <color theme="1"/>
        <rFont val="Calibri"/>
        <family val="2"/>
      </rPr>
      <t xml:space="preserve">o pie de página. </t>
    </r>
  </si>
  <si>
    <t>a. Imagen del Portal Único del Estado Colombiano y el logo de la marca paísCO - Colombia.</t>
  </si>
  <si>
    <t>Para las  entidades de la rama ejecutiva de los niveles nacciónal y territorial del sector central y las descentralizadas por servicios o territorialmente: su publicación es obligatoria. De igual modo, para las entidades territoriales la paleta de colores podrá variar, conforme con los colores instituciónales del respectivo sujeto obligado. 
Para todos los demás sujetos obligados:  este ítem no es obligatorio</t>
  </si>
  <si>
    <t>Agregar la siguiente justificación: Para las  entidades de la rama ejecutiva de los niveles N/Acción/Al y territorial del sector central y las descentralizadas por servicios o territorialmente, su publicación es obligatoria. Para todos los demás sujetos obligados este ítem no es obligatorio, como es el caso de Savia Salud EPS.</t>
  </si>
  <si>
    <r>
      <rPr>
        <i/>
        <sz val="9"/>
        <color theme="1"/>
        <rFont val="Calibri"/>
        <family val="2"/>
      </rPr>
      <t xml:space="preserve">Footer </t>
    </r>
    <r>
      <rPr>
        <sz val="9"/>
        <color theme="1"/>
        <rFont val="Calibri"/>
        <family val="2"/>
      </rPr>
      <t xml:space="preserve">o pie de página. </t>
    </r>
  </si>
  <si>
    <t>b .Nombre de la entidad.</t>
  </si>
  <si>
    <t>Como mínimo, una dirección incluyendo del departamento (si aplica) y municipio o distrito.</t>
  </si>
  <si>
    <t>Anexo Técnico 2 de la Resolución 1519 de 2021.</t>
  </si>
  <si>
    <t>Publicación del nombre de la entidad.</t>
  </si>
  <si>
    <r>
      <rPr>
        <i/>
        <sz val="9"/>
        <color theme="1"/>
        <rFont val="Calibri"/>
        <family val="2"/>
      </rPr>
      <t xml:space="preserve">Footer </t>
    </r>
    <r>
      <rPr>
        <sz val="9"/>
        <color theme="1"/>
        <rFont val="Calibri"/>
        <family val="2"/>
      </rPr>
      <t xml:space="preserve">o pie de página. </t>
    </r>
  </si>
  <si>
    <t>vínculo a redes sociales, para ser redireccionado en los botones respectivos.</t>
  </si>
  <si>
    <t>Para las  entidades de la rama ejecutiva de los niveles nacional y territorial del sector central y las descentralizadas por servicios o territorialmente: La autoridad deberá, en virtud del artículo 16 del Decreto 2106 de 2019, y del capítulo V del Decreto Nacional 1080 de 2014, y demás normas expedidas por el Archivo General de la Nación relacionadas, disponer de lo necesario para que la emisión, recepción y gestión de comunicaciones oficiales, a través de los diversos canales electrónicos, asegure un adecuado tratamiento archivístico y estar debidamente alineado con la gestión documental electrónica y de archivo digital.</t>
  </si>
  <si>
    <t>Vínculo a redes sociales para redireccionar en los botones.</t>
  </si>
  <si>
    <r>
      <rPr>
        <i/>
        <sz val="9"/>
        <color theme="1"/>
        <rFont val="Calibri"/>
        <family val="2"/>
      </rPr>
      <t xml:space="preserve">Footer </t>
    </r>
    <r>
      <rPr>
        <sz val="9"/>
        <color theme="1"/>
        <rFont val="Calibri"/>
        <family val="2"/>
      </rPr>
      <t xml:space="preserve">o pie de página. </t>
    </r>
  </si>
  <si>
    <t>DATOS DE CONTACTO:</t>
  </si>
  <si>
    <r>
      <rPr>
        <i/>
        <sz val="9"/>
        <color theme="1"/>
        <rFont val="Calibri"/>
        <family val="2"/>
      </rPr>
      <t xml:space="preserve">Footer </t>
    </r>
    <r>
      <rPr>
        <sz val="9"/>
        <color theme="1"/>
        <rFont val="Calibri"/>
        <family val="2"/>
      </rPr>
      <t xml:space="preserve">o pie de página. </t>
    </r>
  </si>
  <si>
    <t>a. Teléfono conmutador.</t>
  </si>
  <si>
    <t>Todas las líneas telefónicas deberán incluir el prefijo de país +57, y el número significativo nacional (indicativo nacional) que determine la Comisión de Regulación de Comunicaciones.</t>
  </si>
  <si>
    <t>Comunicaciones - Administrativa</t>
  </si>
  <si>
    <t>Publicación del teléfono conmutador con el el prefijo de país +57 y el número significativo nacional.</t>
  </si>
  <si>
    <r>
      <rPr>
        <i/>
        <sz val="9"/>
        <color theme="1"/>
        <rFont val="Calibri"/>
        <family val="2"/>
      </rPr>
      <t xml:space="preserve">Footer </t>
    </r>
    <r>
      <rPr>
        <sz val="9"/>
        <color theme="1"/>
        <rFont val="Calibri"/>
        <family val="2"/>
      </rPr>
      <t xml:space="preserve">o pie de página. </t>
    </r>
  </si>
  <si>
    <t>b.Línea gratuita o línea de servicio a la ciudadanía/usuario.</t>
  </si>
  <si>
    <t>Comunicaciones - Atención al usuario</t>
  </si>
  <si>
    <t>Publicación de la línea gratuita o línea de servicio a la ciudadanía / usuario</t>
  </si>
  <si>
    <r>
      <rPr>
        <i/>
        <sz val="9"/>
        <color theme="1"/>
        <rFont val="Calibri"/>
        <family val="2"/>
      </rPr>
      <t xml:space="preserve">Footer </t>
    </r>
    <r>
      <rPr>
        <sz val="9"/>
        <color theme="1"/>
        <rFont val="Calibri"/>
        <family val="2"/>
      </rPr>
      <t xml:space="preserve">o pie de página. </t>
    </r>
  </si>
  <si>
    <t>c. Línea anticorrupción.</t>
  </si>
  <si>
    <t>Para las entidades de la rama ejecutiva de los niveles nacional y territorial del sector central y las descentralizadas por servicios o territorialmente:  la publicación es obligatoria.
Para los demás sujetos obligados:  solo debe hacerse si cuenta con la misma.
Todas las líneas telefónicas deberán incluir el prefijo de país +57, y el número significativo nacional (indicativo nacional) que determine la Comisión de Regulación de Comunicaciones.</t>
  </si>
  <si>
    <t>Comunicaciones - Financiera</t>
  </si>
  <si>
    <t>Agregar la siguiente justificación: Para las entidades de la rama ejecutiva de los niveles nacional y territorial del sector central y las descentralizadas por servicios o territorialmente, su publicación es obligatoria. Para todos los demás sujetos obligados este ítem no es obligatorio, como es el caso de Savia Salud EPS.</t>
  </si>
  <si>
    <r>
      <rPr>
        <i/>
        <sz val="9"/>
        <color theme="1"/>
        <rFont val="Calibri"/>
        <family val="2"/>
      </rPr>
      <t xml:space="preserve">Footer </t>
    </r>
    <r>
      <rPr>
        <sz val="9"/>
        <color theme="1"/>
        <rFont val="Calibri"/>
        <family val="2"/>
      </rPr>
      <t xml:space="preserve">o pie de página. </t>
    </r>
  </si>
  <si>
    <t>d.  Canales físicos y electrónicos para atención al público.</t>
  </si>
  <si>
    <t>Comunicaciones
Atención al Usuario</t>
  </si>
  <si>
    <t>ana.ospina
ana.hoyos</t>
  </si>
  <si>
    <t>Publicación de los canales físicos y electrónicos para atención al público.</t>
  </si>
  <si>
    <r>
      <rPr>
        <i/>
        <sz val="9"/>
        <color theme="1"/>
        <rFont val="Calibri"/>
        <family val="2"/>
      </rPr>
      <t xml:space="preserve">Footer </t>
    </r>
    <r>
      <rPr>
        <sz val="9"/>
        <color theme="1"/>
        <rFont val="Calibri"/>
        <family val="2"/>
      </rPr>
      <t xml:space="preserve">o pie de página. </t>
    </r>
  </si>
  <si>
    <t>e.  Correo de notificaciones judiciales.</t>
  </si>
  <si>
    <t>Comunicaciones - Secretaría General</t>
  </si>
  <si>
    <t>Publicación del correo electrónico de notificaciones judiciales.</t>
  </si>
  <si>
    <r>
      <rPr>
        <i/>
        <sz val="9"/>
        <color theme="1"/>
        <rFont val="Calibri"/>
        <family val="2"/>
      </rPr>
      <t xml:space="preserve">Footer </t>
    </r>
    <r>
      <rPr>
        <sz val="9"/>
        <color theme="1"/>
        <rFont val="Calibri"/>
        <family val="2"/>
      </rPr>
      <t xml:space="preserve">o pie de página. </t>
    </r>
  </si>
  <si>
    <t>f. Enlace para el mapa del sitio.</t>
  </si>
  <si>
    <t>TI</t>
  </si>
  <si>
    <t>Ivan.merizalde</t>
  </si>
  <si>
    <t>Comunicaciones - TI</t>
  </si>
  <si>
    <t xml:space="preserve">Entregar y publicar el mapa del sitio. </t>
  </si>
  <si>
    <r>
      <rPr>
        <i/>
        <sz val="9"/>
        <color theme="1"/>
        <rFont val="Calibri"/>
        <family val="2"/>
      </rPr>
      <t xml:space="preserve">Footer </t>
    </r>
    <r>
      <rPr>
        <sz val="9"/>
        <color theme="1"/>
        <rFont val="Calibri"/>
        <family val="2"/>
      </rPr>
      <t xml:space="preserve">o pie de página. </t>
    </r>
  </si>
  <si>
    <t xml:space="preserve">g. Enlace para vincular a las políticas que hace referencia en el numeral 2.3 ( Términos y condiciones, Política de privacidad y tratamiento de datos personales, Política de derechos de autor y/o autorización de uso sobre los  contenidos y otras políticas que correspondan conforme con la normatividad vigente). </t>
  </si>
  <si>
    <t>Comunicaciones - Secretaría General - Calidad</t>
  </si>
  <si>
    <t>Se cargó en el drive en la carpeta 3RA ENTREGA A COMUNICACIONES los 3 soportes.</t>
  </si>
  <si>
    <t xml:space="preserve">Requisitos mínimos de políticas y cumplimiento legal.
</t>
  </si>
  <si>
    <t>a. Términos y condiciones.</t>
  </si>
  <si>
    <t>Todos los sujetos obligados deberán publicar los términos y condiciones para el uso de todos sus sitios web, plataformas, aplicaciones, trámites y servicios, servicios de pasarela de pago, consulta de acceso a información pública, otros procedimientos administrativos, entre otros. Como mínimo deberán incluir lo siguiente: condiciones, alcances y límites en el uso; derechos y deberes de los usuarios; alcance y límites de la responsabilidad de los sujetos obligados; contacto para asuntos relacionados con los términos y condiciones; referencia a la política de privacidad y tratamiento de datos personales; referencia a la política de derechos de autor.</t>
  </si>
  <si>
    <t>1.Condiciones, alcances y límites en el uso</t>
  </si>
  <si>
    <t xml:space="preserve">Términos y condiciones. Todos los sujetos obligados deberán publicar los términos y condiciones para el uso de todos sus sitios web, plataformas, aplicaciones, trámites y servicios, servicios de pasarela de pago, consulta de acceso a información pública, otros procedimientos administrativos, entre otros. Como mínimo deberán incluir lo siguiente: </t>
  </si>
  <si>
    <t>Planeación</t>
  </si>
  <si>
    <t>Se cargó en el drive en la carpeta 3RA ENTREGA A COMUNICACIONES el soporte.</t>
  </si>
  <si>
    <t>2.Derechos y deberes de los usuarios</t>
  </si>
  <si>
    <t>Se cargó en el drive en la carpeta 3RA ENTREGA A COMUNICACIONES la política de propiedad intelectual</t>
  </si>
  <si>
    <t>3.Alcance y límites de la responsabilidad de los sujetos obligados</t>
  </si>
  <si>
    <t>Mesa operativa- validar</t>
  </si>
  <si>
    <t>Se cargó en el drive en la carpeta 3RA ENTREGA A COMUNICACIONES la política de propiedad intelectual y protección de datos.</t>
  </si>
  <si>
    <t>4.Contacto para asuntos relacionados con los términos y condiciones</t>
  </si>
  <si>
    <t>5.Referencia a la política de privacidad y tratamiento de datos personales</t>
  </si>
  <si>
    <t>Oficial de tratamiento de datos</t>
  </si>
  <si>
    <t>6.Referencia a la política de derechos de autor</t>
  </si>
  <si>
    <t>Secretaría General - Planeación</t>
  </si>
  <si>
    <t>b. Política de privacidad y tratamiento de datos personales.</t>
  </si>
  <si>
    <t>Todos los sujetos obligados deberán publicar su política de privacidad y tratamiento de datos personales, conforme las disposiciones de la Ley 1581 del 2012, y demás instrucciones o disposiciones relacionadas, o aquellas que las modifiquen, adicionen o deroguen.</t>
  </si>
  <si>
    <t>Se cargó en el drive en la carpeta 3RA ENTREGA A COMUNICACIONES la política de protección de datos.</t>
  </si>
  <si>
    <t>c. Política de derechos de autor y/o autorización de uso sobre los  contenidos.</t>
  </si>
  <si>
    <t>Los sujetos obligados deberán publicar su política de derechos de autor y/o autorización de uso de los datos y contenidos, en la cual, deberán incluir el alcance y limitaciones relacionados con el uso de datos, información, contenidos y códigos fuente producidos por los sujetos obligados.</t>
  </si>
  <si>
    <t>d. Otras políticas que correspondan conforme con la normativa vigente.</t>
  </si>
  <si>
    <t>Anexo Técnico 2 de la Resolución 1519 de 2020</t>
  </si>
  <si>
    <t>Mesa operativa</t>
  </si>
  <si>
    <t>Se cargó en el drive en la carpeta 3RA ENTREGA A COMUNICACIONES la política de seguridad de la información</t>
  </si>
  <si>
    <t>Requisitos mínimos en menú destacado.</t>
  </si>
  <si>
    <t>a. Menú de Transparencia y Acceso a la Información Publica.</t>
  </si>
  <si>
    <t>Los sujetos obligados tendrán que habilitar como mínimo tres menús destacados en el header o encabezado del sitio web (parte superior del sitio web), y en todo caso, en la parte inferior de la barra superior (top bar, o menú de opciones principal superior), incluyendo los ítems de: 1. Transparencia y Acceso a la Información Publica, 2. Atención y Servicios  la Ciudadanía y 3. Participa.</t>
  </si>
  <si>
    <t>Publicar en la nueva pagina el menú de transparencia y acceso a la información pública</t>
  </si>
  <si>
    <t>b. Menú de Atención y servicios a la Ciudadanía.</t>
  </si>
  <si>
    <t>Desarrollar y publicar el menú de atención y servicios a la ciudadanía.</t>
  </si>
  <si>
    <t>c. Menú "Participa".</t>
  </si>
  <si>
    <t>Desarrollar y publicar el menú participa.</t>
  </si>
  <si>
    <t>1. INFORMACIÓN DE LA ENTIDAD.</t>
  </si>
  <si>
    <t xml:space="preserve">1.1. Misión, visión, funciones y deberes. </t>
  </si>
  <si>
    <t>Se cargó en el drive en la carpeta 1RA ENTREGA A COMUNICACIONES los 2 soportes (misión y visión)</t>
  </si>
  <si>
    <t>Se cargó en el drive en la carpeta 1RA ENTREGA A COMUNICACIONES el soporte (funciones y deberes)</t>
  </si>
  <si>
    <t>1.2 Estructura orgánica - organigrama.</t>
  </si>
  <si>
    <t>Se cargó en el drive en la carpeta 1RA ENTREGA A COMUNICACIONES el soporte (organigrama)</t>
  </si>
  <si>
    <t>1.3 Mapas y cartas descriptivas de los procesos.</t>
  </si>
  <si>
    <t>Se cargó en el drive en la carpeta 1RA ENTREGA A COMUNICACIONES los 2 soportes (mapa de procesos y carta descriptiva)</t>
  </si>
  <si>
    <t>1.4. Directorio Institucional incluyendo sedes, oficinas, sucursales, o regionales, y dependencias.</t>
  </si>
  <si>
    <r>
      <rPr>
        <sz val="9"/>
        <color theme="1"/>
        <rFont val="Calibri"/>
        <family val="2"/>
      </rPr>
      <t>Se cumple con el requisito publicando la misma información de datos de contacto  especificada en el numeral 2. 2. 1 , numeral 4 del Anexo 2 -</t>
    </r>
    <r>
      <rPr>
        <i/>
        <sz val="9"/>
        <color theme="1"/>
        <rFont val="Calibri"/>
        <family val="2"/>
      </rPr>
      <t xml:space="preserve">Footer </t>
    </r>
    <r>
      <rPr>
        <sz val="9"/>
        <color theme="1"/>
        <rFont val="Calibri"/>
        <family val="2"/>
      </rPr>
      <t>o pie de página-:a. Teléfono conmutador, b.Línea gratuita o línea de servicio a la ciudadanía/usuario, c. Línea anticorrupción (según la naturaleza del sujeto obligado), d. Canales físicos y electrónicos para atención al público, e. Correo de notificaciones judiciales, f. Enlace para el mapa del sitio, g. Enlace para vincular a las políticas que hace referencia en el numeral 2.3 ( Términos y condiciones, Política de privacidad y tratamiento de datos personales, Política de derechos de autor y/o autorización de uso sobre los  contenidos y otras políticas que correspondan conforme con la normatividad vigente).</t>
    </r>
  </si>
  <si>
    <t>Se cargó en el drive en la carpeta 1RA ENTREGA A COMUNICACIONES el soporte (ubicación de la información de contacto)</t>
  </si>
  <si>
    <t>b. Ubicación física (nombre de la sede si aplica).</t>
  </si>
  <si>
    <t>Resolución 1519 de 2020,Anexo técnico 2, Pagina 15, Dirección de la sede principal, Art. 9, lit a) Ley 1712 de 2015.</t>
  </si>
  <si>
    <t>c. Dirección  (incluyendo el departamento si aplica) y municipio o distrito (en caso que aplique, se deberá indicar el nombre del corregimiento).</t>
  </si>
  <si>
    <t>Resolución 1519 de 2020,Anexo técnico 2, Pagina 15, Dirección de la sede principal, Art. 9, lit a) Ley 1712 de 2016.</t>
  </si>
  <si>
    <t>d. Horarios y días de atención al público.</t>
  </si>
  <si>
    <t>Resolución 1519 de 2020,Anexo técnico 2, Pagina 15, Dirección de la sede principal, Art. 9, lit a) Ley 1712 de 2017.</t>
  </si>
  <si>
    <t>e. Datos de contacto específicos de las áreas de contacto o dependencias (en caso de que aplique).</t>
  </si>
  <si>
    <t>Resolución 1519 de 2020,Anexo técnico 2, Pagina 15, Dirección de la sede principal, Art. 9, lit a) Ley 1712 de 2018.</t>
  </si>
  <si>
    <t>Se cargó en el drive en la carpeta 1RA ENTREGA A COMUNICACIONES el soporte (nombre, cargo, correo electrónico y jefatura)</t>
  </si>
  <si>
    <t>1.5 Directorio de servidores públicos, empleados o contratistas.</t>
  </si>
  <si>
    <t>1.5.1 . Nombres y apellidos completos.</t>
  </si>
  <si>
    <t xml:space="preserve">De conformidad con el Artículo 2.1.1.2.1.5. -Directorio de Información de servidores públicos, empleados y 
contratistas- del Decreto 1081 de 2015, este requisito sólo es de obligatorio cumplimiento para las entidades de naturaleza pública; no obstante, su elaboración por los sujetos obligados señalados en los literales c, d, e y f será entendido como como una buena práctica de gestión pública. </t>
  </si>
  <si>
    <t>Decreto 1081 de 2015, Artículo 2.1.1.2.1.5.</t>
  </si>
  <si>
    <t>1.5.2 . País, Departamento y Ciudad de nacimiento.</t>
  </si>
  <si>
    <t>Realizar justificación.</t>
  </si>
  <si>
    <t>1.5.3.  Formación académica.</t>
  </si>
  <si>
    <t>Agregar justificación: Nos permitimos informar que, en consideración a su naturaleza jurídica, Savia Salud EPS no se encuentra en el ámbito de aplicación del Decreto 1083 de 2015 por medio del cual se expide el Decreto Único Reglamentario del Sector de Función Pública, que indica en su ARTÍCULO 2.2.17.10 Formato de hoja de vida lo siguiente:
“El formato único de hoja de vida es el instrumento para la obtención estandarizada de datos sobre el personal que presta sus servicios a las entidades y organismos del sector público, de acuerdo con la reglamentación que para el efecto establezca el Departamento Administrativo de la Función Pública.
Están obligados a diligenciar el formato único de hoja de vida, con excepción de quienes ostenten la calidad de miembros de las Corporaciones Públicas:
1. Los empleados públicos que ocupen cargos de elección popular y que no pertenezcan a Corporaciones Públicas, de período fijo, de carrera y de libre nombramiento y remoción, previamente a la posesión.
2. Los trabajadores oficiales.
3. Los contratistas de prestación de servicios, previamente a la celebración del contrato.”</t>
  </si>
  <si>
    <t>1.5.4. Experiencia laboral y profesional.</t>
  </si>
  <si>
    <t>1.5.5. Empleo, cargo o actividad que desempeña.</t>
  </si>
  <si>
    <t xml:space="preserve">1.5.6. Dependencia en la que presta sus servicios en la entidad o institución. </t>
  </si>
  <si>
    <t>1.5.7.  Dirección de correo electrónico institucional.</t>
  </si>
  <si>
    <t>1.5.8. Teléfono Institucional.</t>
  </si>
  <si>
    <t>1.5.9. Escala salarial según las categorías para servidores públicos y/o empleados del sector privado.</t>
  </si>
  <si>
    <t>x</t>
  </si>
  <si>
    <t>Agregar justificación: No aplica publicar las escalas salariales, teniendo en cuenta que es una clasificación que trae el Decreto 85 de 2005, y los empleados de Savia Salud se rigen por el código sustantivo del trabajo y no por las disposiciones del empleo público. La regulación interna de la Organización no comprende clasificación de escalas salariales.</t>
  </si>
  <si>
    <t>1.5.10. Objeto, valor total de los honorarios, fecha de inicio y de terminación, cuando se trate contratos de prestación de servicios.</t>
  </si>
  <si>
    <t>1.6. Directorio de entidades.</t>
  </si>
  <si>
    <t>1.7. Directorio de agremiaciones, asociaciones y otros grupos de interés.</t>
  </si>
  <si>
    <r>
      <rPr>
        <sz val="9"/>
        <color theme="1"/>
        <rFont val="Calibri"/>
        <family val="2"/>
      </rPr>
      <t>El sujeto obligado deberá informar los gremios o asociaciones en las que participe como asociado, para lo cual, deberá publicar el enlace al sitio web</t>
    </r>
    <r>
      <rPr>
        <sz val="9"/>
        <color rgb="FFFF0000"/>
        <rFont val="Calibri"/>
        <family val="2"/>
      </rPr>
      <t xml:space="preserve">. </t>
    </r>
  </si>
  <si>
    <t xml:space="preserve">Publicar en la nueva pagina las agremiaciones de la gobernación y la alcaldía. </t>
  </si>
  <si>
    <t>1.8 Servicio al público, normas, formularios y protocolos de atención.</t>
  </si>
  <si>
    <t>Se cargó en el drive en la carpeta 1RA ENTREGA A COMUNICACIONES los soportes (protocolo de atención y formularios)</t>
  </si>
  <si>
    <t>1.8.2. Normas.</t>
  </si>
  <si>
    <t xml:space="preserve">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o sanciona normas.
</t>
  </si>
  <si>
    <t>1.8.3. Formularios.</t>
  </si>
  <si>
    <t>Se cargó en el drive en la carpeta 1RA ENTREGA A COMUNICACIONES los soportes (formularios)</t>
  </si>
  <si>
    <t>1.8.4. Protocolos de Atención.</t>
  </si>
  <si>
    <t>Se cargó en el drive en la carpeta 1RA ENTREGA A COMUNICACIONES los soportes (protocolo de atención)</t>
  </si>
  <si>
    <t>1.9 Procedimientos que se siguen para tomar decisiones en las diferentes áreas.</t>
  </si>
  <si>
    <t>Agregar justificación: No se puede publicar los procedimientos para toma de decisiones al interior de las áreas, debido a que contienen información corporativa reservada</t>
  </si>
  <si>
    <t xml:space="preserve">1.10. Mecanismo de presentación directa de solicitudes, quejas y reclamos a disposición del público en relación con acciones u omisiones del sujeto obligado. </t>
  </si>
  <si>
    <t>Se cargó en el drive en la carpeta 1RA ENTREGA A COMUNICACIONES los soportes (documento con los canales de atención)</t>
  </si>
  <si>
    <t>1.11. Calendario de actividades.</t>
  </si>
  <si>
    <t>Solicitar a la Jefatura de Comunicaciones  el calendario de las actividades de la EPS(foro académico, campañas, live, rendición de cuentas)</t>
  </si>
  <si>
    <t xml:space="preserve">1 .12 Información sobre decisiones que pueden afectar al público. </t>
  </si>
  <si>
    <t>Se cargó en el drive en la carpeta 1RA ENTREGA A COMUNICACIONES los soportes (documento de interés público)</t>
  </si>
  <si>
    <t>1.13  Entes y autoridades que lo vigilan.</t>
  </si>
  <si>
    <t>Publicar en la nueva página el nombre de la entidad.</t>
  </si>
  <si>
    <t>1.13.2. Dirección.</t>
  </si>
  <si>
    <t>Publicar en la nueva página la dirección.</t>
  </si>
  <si>
    <t>1.13.3. Teléfono.</t>
  </si>
  <si>
    <t>Publicar en la nueva página el teléfono.</t>
  </si>
  <si>
    <t>1.13.4. E-mail.</t>
  </si>
  <si>
    <t>Publicar en la nueva página el correo electrónico.</t>
  </si>
  <si>
    <t>1.13.5.  Enlace al sitio web del ente o autoridad.</t>
  </si>
  <si>
    <t>Juan.pineda</t>
  </si>
  <si>
    <t>Se cargó en el drive en la carpeta 1RA ENTREGA A COMUNICACIONES los soportes (pantallazo de los entes de control que nos vigilan)</t>
  </si>
  <si>
    <t>1.13.6.  Informar el tipo de control (fiscal, social, político, regulatorio, etc.).</t>
  </si>
  <si>
    <t>1.13.7. Mecanismos internos de supervisión, notificación y vigilancia pertinente del sujeto obligado.</t>
  </si>
  <si>
    <t>Establecer el soporte</t>
  </si>
  <si>
    <t xml:space="preserve">1.14. Publicación de hojas de vida. </t>
  </si>
  <si>
    <t xml:space="preserve">Agregar justificación: Nos permitimos informar que, en consideración a su naturaleza jurídica, Savia Salud EPS no se encuentra en el ámbito de aplicación del Decreto 1083 de 2015 por medio del cual se expide el Decreto Único Reglamentario del Sector de Función Pública, que indica en su ARTÍCULO 2.2.17.10 Formato de hoja de vida lo siguiente:
“El formato único de hoja de vida es el instrumento para la obtención estandarizada de datos sobre el personal que presta sus servicios a las entidades y organismos del sector público, de acuerdo con la reglamentación que para el efecto establezca el Departamento Administrativo de la Función Pública.
Están obligados a diligenciar el formato único de hoja de vida, con excepción de quienes ostenten la calidad de miembros de las Corporaciones Públicas:
1. Los empleados públicos que ocupen cargos de elección popular y que no pertenezcan a Corporaciones Públicas, de período fijo, de carrera y de libre nombramiento y remoción, previamente a la posesión.
2. Los trabajadores oficiales.
3. Los contratistas de prestación de servicios, previamente a la celebración del contrato.”
</t>
  </si>
  <si>
    <t xml:space="preserve">2. NORMATIVA.
</t>
  </si>
  <si>
    <t>2.1. Normativa de la entidad o autoridad.</t>
  </si>
  <si>
    <t>Vincular sitio web de normatividad, para remplazar el de leyes, resoluciones</t>
  </si>
  <si>
    <t>Vincular sitio web de normatividad el Decreto 780 de 2016  (Decreto Único Reglamentario- Sector Salud)</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</si>
  <si>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t>
  </si>
  <si>
    <t xml:space="preserve">2.1.5. Políticas, lineamientos y manuales. </t>
  </si>
  <si>
    <t>Se cargó en el drive en la carpeta 3RA ENTREGA A COMUNICACIONES los soportes (manual de contrataciones y estatuto de contratación)</t>
  </si>
  <si>
    <t>Se cargó en el drive en la carpeta 1RA ENTREGA A COMUNICACIONES los soportes (manual de contrataciones)</t>
  </si>
  <si>
    <t>2.1.5.c. Otros lineamientos y manuales que le aplique.</t>
  </si>
  <si>
    <t xml:space="preserve">2.1.6. Agenda Regulatoria. </t>
  </si>
  <si>
    <t xml:space="preserve">Incluir en orden cronológico la agenda regulatoria, identificando claramente si ha sido adicionada o modificada. De conformidad con lo establecido por el Decreto 1273 de 2020, la obligación de cumplir con la Agenda Regulatoria es exclusiva para los Ministerios y Departamentos Administrativos de la Rama Ejecutiva del Poder Público. </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</si>
  <si>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Los Ministerios y Departamentos Administrativos deben publicar la Agenda Regulatoria ARTÍCULO 2.1.2.1.20 del Decreto 1273 de 2020). Ésta deberá elaborarse por el servidor público responsable designado al interior de la entidad y presentarse en el formato suministrado por el Departamento Administrativo de la Función Pública (PARÁGRAFO del Artículo 2.1.2.1.20 del Decreto 1273 de 2020)</t>
  </si>
  <si>
    <t>2.2. Búsqueda de normas.</t>
  </si>
  <si>
    <t>Redireccionar al sitio web SUIN</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</si>
  <si>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o sanciona normas.</t>
  </si>
  <si>
    <t>2.3. Proyectos de normas para comentarios.</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</si>
  <si>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</si>
  <si>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t>
  </si>
  <si>
    <t xml:space="preserve">3. CONTRATACIÓN. </t>
  </si>
  <si>
    <t>3.1. Plan Anual de Adquisiciones.</t>
  </si>
  <si>
    <r>
      <rPr>
        <sz val="9"/>
        <color theme="1"/>
        <rFont val="Calibri"/>
        <family val="2"/>
      </rPr>
      <t xml:space="preserve">Plan anual de adquisiciones de la entidad, junto con las 
modificaciones que se realicen, para lo cual, deberá  informar que la versión del documento ha sido  ajustada, e indicar la fecha de la actualización. </t>
    </r>
    <r>
      <rPr>
        <u/>
        <sz val="9"/>
        <color theme="1"/>
        <rFont val="Calibri"/>
        <family val="2"/>
      </rPr>
      <t>La  publicación se puede surtir con el link que  direccione a la información en el SECOP.</t>
    </r>
  </si>
  <si>
    <t>Agregar justificación: El plan anual de adquisiciones, de acuerdo con el artículo 3 del Decreto 1510 de 2013, compilado en el Decreto 1082 de 2015, es un instrumento  de planeación  contractual de la entidad estatal, igual al plan general de compras al que se refiere el artículo 74 de la Ley 1474 de 2011 y al plan  de compras consagrado en la Ley Anual de Presupuesto. En ese sentido, es necesario precisar que, de acuerdo  con la naturaleza  jurídica  mixta de Savia Salud EPS, encontrándose  sujeta al derecho privado para su contratación y contar con régimen especial de contratación, no se encuentra obligada a tener un plan  anual de compras y por tanto, no se adjunta.
Sin  embargo, la ejecución del gasto  debe estar sujeta a las disposiciones normativas  relativas a la destinación de los dineros provenientes del sistema de salud y seguridad social, acatado los lineamientos para la elaboración del presupuesto y la ordenación del gasto, en observancia del artículo 23 de la Ley 1438 de 2011.</t>
  </si>
  <si>
    <t xml:space="preserve">3.2 Publicación de la información contractual.
</t>
  </si>
  <si>
    <t>Agregar justificación: En virtud de la obligación de publicación en SECOP,  como entidad de régimen especial, la organización pública los siguientes documentos:
- Documentación precontractual aplicable de la lista de chequeo
- documentación contractual (contrato, garantías y acta de inicio)
- Actas de prórroga, adición y/o modificación 
Adicionalmente, en el portal web de la organización se cuenta con un vínculo directo al SECOP I para la búsqueda de la información contractual, en la  dirección descrita a continuación, donde se encuentra la relación de contratos en ejecución a la fecha y un instructivo sobre la búsqueda de la información en el portal de Colombia Compra Eficiente.
https://www.contratos.gov.co/consultas/inicioConsulta.do   https://www.saviasaludeps.com/sitioweb/images/Transparencia/instructivo_SECOP_I.pdf</t>
  </si>
  <si>
    <t>3.3. Publicación de la ejecución de los contratos.</t>
  </si>
  <si>
    <t xml:space="preserve">Publicar el estado de la ejecución de los contratos, indicando: </t>
  </si>
  <si>
    <t>Agregar justificación: Teniendo en cuenta lo establecido en el artículo 10 de la Ley 1712, que indica que  “(...)tratándose de contrataciones sometidas al régimen de contratación estatal, cada entidad publicará en el medio electrónico institucional sus contrataciones en curso y un vínculo al sistema electrónico para la contratación pública o el que haga sus veces, a través del cual podrá accederse directamente a la información correspondiente al respectivo proceso contractual, en aquellos que se encuentren sometidas a dicho sistema, sin excepción”, se precisa  que, al contar con un  régimen especial y no estar sometidas al Estatuto General de Contratación Pública, nuestra entidad no hace el reporte de la ejecución contractual y de la supervisión en SECOP I. Sin embargo, en cumplimiento de las directrices de la Contraloría General de República, se reporta  el porcentaje de avance físico y presupuestal en el Sistema de Rendición Electrónica de la Cuenta e Informes – SIRECI.</t>
  </si>
  <si>
    <t>3.3.2. Valor del contrato.</t>
  </si>
  <si>
    <t>3.3.3. Porcentaje de ejecución.</t>
  </si>
  <si>
    <t>3.3.4. Recursos totales desembolsados o pagados.</t>
  </si>
  <si>
    <t>3.3.5.  Recursos pendientes de ejecutar.</t>
  </si>
  <si>
    <t>3.3.6. Cantidad de otrosíes y adiciones realizadas  (y sus montos).</t>
  </si>
  <si>
    <t>3.4 Manual de contratación, adquisición y/o
compras.</t>
  </si>
  <si>
    <t>Agregar justificación: Dando cumplimiento a los requisitos frente a la gestión jurídica contractual y a la ley de transparencia, SAVIA SALUD EPS tiene publicado, en el portal web, tanto el Estatuto de Contratación propio, como el  Manual de Contratación de la entidad, de acuerdo al régimen de contratación aplicable (discrepa de la forma establecida para las entidades  públicas regidas por el Estatuto general de Contratación pública), tal como se observa en el siguiente link:
  https://www.saviasaludeps.com/sitioweb/index.php/transparencia/contratacion</t>
  </si>
  <si>
    <t>3.5 Formatos o modelos de contratos o pliegos tipo.</t>
  </si>
  <si>
    <t>Agregar justificación: A la entidad no le aplican estos formatos y por tanto, los contratos se elaboran en aplicación de la normatividad privada aplicable a cada uno de los contratos celebrados y por la ley aplicable a la contratación en salud. https://www.saviasaludeps.com/sitioweb/index.php/transparencia/contratacion.</t>
  </si>
  <si>
    <t>4. PLANEACIÓN.
"Presupuesto e Informes".</t>
  </si>
  <si>
    <t>4.1. Presupuesto general de ingresos, gastos e inversión.</t>
  </si>
  <si>
    <t>Se cargó en el drive en la carpeta 1RA ENTREGA A COMUNICACIONES los soportes (presupuesto) - Actualizar al presupuesto 2021</t>
  </si>
  <si>
    <t>4.2. Ejecución presupuestal.</t>
  </si>
  <si>
    <t>4.3. Plan de Acción.</t>
  </si>
  <si>
    <t xml:space="preserve">PLAN DE ACCIÓN: </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</si>
  <si>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</si>
  <si>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Las empresas industriales y comerciales del estado y las sociedades de economía mixta estarán exentas de publicar la información relacionada con sus proyectos de inversión</t>
  </si>
  <si>
    <t>4.3.2. Estrategias.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</si>
  <si>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</si>
  <si>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2020</t>
  </si>
  <si>
    <t>4.3.3.  Proyectos.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</si>
  <si>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</si>
  <si>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2021.</t>
  </si>
  <si>
    <t>4.3.4. Metas.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</si>
  <si>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</si>
  <si>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2022.</t>
  </si>
  <si>
    <t>4.3.5. Responsables.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</si>
  <si>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</si>
  <si>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2023.</t>
  </si>
  <si>
    <t>4.3.6. Planes generales de compras.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</si>
  <si>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</si>
  <si>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2024</t>
  </si>
  <si>
    <t>4.3.7. Distribución presupuestal de proyectos de inversión junto a los indicadores de gestión.</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</si>
  <si>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</si>
  <si>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2025</t>
  </si>
  <si>
    <t>4.3.8. Presupuesto desagregado con modificaciones.</t>
  </si>
  <si>
    <r>
      <rPr>
        <sz val="9"/>
        <color theme="1"/>
        <rFont val="Calibri"/>
        <family val="2"/>
      </rPr>
      <t xml:space="preserve">Publicar anualmente, antes del 31 de enero de cada año, los planes a que hace referencia el artículo 74 de la Ley 1474 del 2011 y el </t>
    </r>
    <r>
      <rPr>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</si>
  <si>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t xml:space="preserve"> Art. 9, lit e), Ley 1712 de 2014 Art. 74, Ley 1474 de 2011 Decreto 612 del 2026.</t>
  </si>
  <si>
    <t>4.4. Proyectos de Inversión.</t>
  </si>
  <si>
    <r>
      <rPr>
        <sz val="9"/>
        <color rgb="FF000000"/>
        <rFont val="Calibri"/>
        <family val="2"/>
      </rPr>
      <t xml:space="preserve">Publicar cada proyecto de inversión, según la fecha de inscripción en el respectivo Banco de Programas y Proyectos de Inversión, conforme lo dispone el artículo 77 de la Ley 1474 del 2011, así como cada tres (3) meses el avance de ejecución de dichos </t>
    </r>
    <r>
      <rPr>
        <u/>
        <sz val="9"/>
        <color rgb="FF000000"/>
        <rFont val="Calibri"/>
        <family val="2"/>
      </rPr>
      <t>proyectos. Para el caso de las “empresas industriales y comerciales del Estado y las Sociedades de Economía Mixta estarán exentas de publicar la información relacionada con sus proyectos de inversión”.</t>
    </r>
    <r>
      <rPr>
        <sz val="9"/>
        <color rgb="FF000000"/>
        <rFont val="Calibri"/>
        <family val="2"/>
      </rPr>
      <t xml:space="preserve">
</t>
    </r>
  </si>
  <si>
    <t>4.5. Informes de empalme.</t>
  </si>
  <si>
    <t>Se cargó en el drive en la carpeta 1RA ENTREGA A COMUNICACIONES los soportes (informe de emplame de Carlos Mario) - Actualizar al informe de Luis Gonzalo Morales 2021</t>
  </si>
  <si>
    <t>4.6. Información pública y/o relevante.</t>
  </si>
  <si>
    <r>
      <rPr>
        <sz val="9"/>
        <color rgb="FF000000"/>
        <rFont val="Calibri"/>
        <family val="2"/>
      </rPr>
      <t xml:space="preserve">Divulgar los informes o comunicados de información relevante que publiquen ante la Superintendencia Financiera, y/o la Superintendencia de Sociedades, </t>
    </r>
    <r>
      <rPr>
        <u/>
        <sz val="9"/>
        <color rgb="FF000000"/>
        <rFont val="Calibri"/>
        <family val="2"/>
      </rPr>
      <t>cuando sea obligación de las empresas industriales y comerciales del Estado, o Sociedad de Economía Mixta.</t>
    </r>
  </si>
  <si>
    <t>Se procede a informar que Savia Salud EPS al ser una entidad que presta un servicio público en salud, de acuerdo con la distribución de competencias de los entes reguladores según la Ley 1949 de 2019, se atribuye la competencia para el control y vigilancia a la Superintendencia Nacional de Salud.</t>
  </si>
  <si>
    <t>4.7 Informes de gestión, evaluación y auditoría.</t>
  </si>
  <si>
    <r>
      <rPr>
        <sz val="9"/>
        <color rgb="FF000000"/>
        <rFont val="Calibri"/>
        <family val="2"/>
      </rPr>
      <t xml:space="preserve">Publicar anualmente, antes del 31 de enero de cada año, el informe de gestión a que hace referencia el artículo 74 de la Ley 1474 del 2011. 
Conforme lo dispone el parágrafo </t>
    </r>
    <r>
      <rPr>
        <u/>
        <sz val="9"/>
        <color rgb="FF000000"/>
        <rFont val="Calibri"/>
        <family val="2"/>
      </rPr>
      <t>del artículo 74 de la Ley 1474 del 2011 las “empresas industriales y comerciales del Estado y las Sociedades de Economía Mixta estarán exentas de publicar la información relacionada con sus proyectos de inversión</t>
    </r>
    <r>
      <rPr>
        <sz val="9"/>
        <color rgb="FF000000"/>
        <rFont val="Calibri"/>
        <family val="2"/>
      </rPr>
      <t>”.</t>
    </r>
  </si>
  <si>
    <t xml:space="preserve">Publicar en la nueva pagina el informe de gestión (tipo cartilla).  </t>
  </si>
  <si>
    <t>Se cargó en el drive en la carpeta 1RA ENTREGA A COMUNICACIONES los soportes (rendición de cuentas)</t>
  </si>
  <si>
    <t>Agregar justificación: Conforme a la Ley 87 de 1993 en su Artículo 5, no aplicaría el ejercicio del control interno en Savia Salud EPS debido a la naturaleza jurídica y composición accionaria de la misma, la cual no corresponde al de una entidad pública sino al de una sociedad de economía mixta, que no supera el 90% del capital social por parte del Estado. 
Dentro de las funciones de la Junta Directiva en el Literal O del Artículo 46 de los Estatutos de Constitución de Alianza Medellín Antioquia, es la Junta quien define las políticas y procedimientos de control interno, adicionalmente el artículo 9 de la Ley 1474 de 2011 relaciona que los jefes de control interno serán servidores públicos de libre nombramiento y remoción, pero por la naturaleza misma de la Organización no se tiene la calidad de servidor público.</t>
  </si>
  <si>
    <t>4.7.5.b. Enlace al organismo de control donde se encuentren los informes que éste ha elaborado en relación con el sujeto obligado.</t>
  </si>
  <si>
    <t>Enlace al organismo de control donde se encuentren los informes que éste ha elaborado en relación con el sujeto obligado.</t>
  </si>
  <si>
    <t>Agregar justificación: No se puede publicar los informes de control que se han elaborado, debido a que contienen información corporativa reservada</t>
  </si>
  <si>
    <t xml:space="preserve">4.7.5.c. Planes de mejoramiento derivados de los ejercicios de rendición de cuentas ante la ciudadanía y grupos de valor.
</t>
  </si>
  <si>
    <t>Planes de mejoramiento derivados de los ejercicios de rendición de cuentas ante la ciudadanía y grupos de valor.</t>
  </si>
  <si>
    <t>4.8 Informes de la Oficina de Control Interno.</t>
  </si>
  <si>
    <t>Se cargó en el drive en la carpeta 1RA ENTREGA A COMUNICACIONES los soportes y enlace (PAAC)</t>
  </si>
  <si>
    <t>4.8.2.  Otros informes y/o consultas a bases de datos o sistemas de información, conforme le aplique.</t>
  </si>
  <si>
    <t xml:space="preserve">Resolución 1519 de 2020,Anexo técnico 2 </t>
  </si>
  <si>
    <t>Agregar justificación: No aplican otros informes, debido a la publicación del PAAC</t>
  </si>
  <si>
    <t>4.9 Informe sobre Defensa Pública y Prevención del Daño Antijurídico.</t>
  </si>
  <si>
    <t>Agregar justificación: La Agencia Nacional de Defensa Jurídica del Estado mediante consulta elevada por Savia Salud, en donde se le preguntó si a Savia le aplica alimentar el sistema kogui. La Agencia respondió que no nos aplica debido a que la aplicabilidad es para entidades de orden nacional y savia salud es una entidad de orden mixta.</t>
  </si>
  <si>
    <t xml:space="preserve">4.10 - Informes trimestrales sobre acceso a información, quejas y reclamos. </t>
  </si>
  <si>
    <t>Se cargó en el drive en la carpeta 1RA ENTREGA A COMUNICACIONES los soportes (comportamiento de PQRSF en la página web)</t>
  </si>
  <si>
    <t xml:space="preserve">4.10.2.  Informe sobre solicitudes de acceso a la 
información, el cual debe contener lo siguiente:  </t>
  </si>
  <si>
    <t>4.10.2.a.  número de solicitudes recibidas.</t>
  </si>
  <si>
    <t>Enviar a comunicaciones los informes de solicitudes de acceso y luego publicar en la nueva página</t>
  </si>
  <si>
    <t>4.10.2.b. Número de solicitudes que fueron trasladadas a otra entidad.</t>
  </si>
  <si>
    <t>4.10.2.c.  Tiempo de respuesta a cada solicitud.</t>
  </si>
  <si>
    <t xml:space="preserve">4.10.2.d. número de solicitudes en las que se negó el acceso a la información. </t>
  </si>
  <si>
    <t>5. TRÁMITES.</t>
  </si>
  <si>
    <t xml:space="preserve">5.1. Trámites.
</t>
  </si>
  <si>
    <t>Enlace (URL) con la implementación del botón tramites.</t>
  </si>
  <si>
    <t>Enlace (URL) con la explicación del proceso para gestión del trámite.</t>
  </si>
  <si>
    <t>5.1.3.Costos asociados.</t>
  </si>
  <si>
    <t>Enlace (URL) con la generación de costos asociados.</t>
  </si>
  <si>
    <t>5.1.4. Formatos y/o formularios asociados.</t>
  </si>
  <si>
    <t>Enlace (URL) con la implementación de los formatos y formularios publicados.</t>
  </si>
  <si>
    <t>6. PARTICIPA.</t>
  </si>
  <si>
    <t>6. 1 Descripción General.</t>
  </si>
  <si>
    <t>En la reunión del 3 de marzo de 2022 se acordó que Comunicaciones realizaría la descripción del menú participa</t>
  </si>
  <si>
    <t>Se cargó en el Drive la carpeta 3RA ENTREGA A COMUNICACIONES: Informe de gestión PPSS 2021, Procedimiento de asociación de usuarios, procedimiento del fomento de la participación social en salud.</t>
  </si>
  <si>
    <t>Solicitar a la Jefatura de Atención al Usuario documento que contenga las estrategias de implementación de la rendición de cuentas. Se comparte ejemplo del documento que se debe crear: (https://mintic.gov.co/micrositios/rendicion-cuentas/2021/787/w3-propertyvalue-328904.html)</t>
  </si>
  <si>
    <t>Solicitar</t>
  </si>
  <si>
    <t>Cargar discriminado por años los informes del PAAC que se encuentran en el siguiente enlace (https://www.saviasaludeps.com/sitioweb/index.php/transparencia/planes)</t>
  </si>
  <si>
    <t>Cargar discriminado por años y trimestre los informes de rendición de cuenta que se encuentran en el siguiente enlace (https://www.saviasaludeps.com/sitioweb/index.php/normativo/rendicion-de-cuentas2)</t>
  </si>
  <si>
    <t>Solicitar a la jefatura de atención al usuario anexar convocatorias realizadas sobre la asociación de usuarios. Esta convocatoria se realiza cada 2 años. Solicitar a Jefatura de Atención al Usuario</t>
  </si>
  <si>
    <t>Solicitar a la Jefatura de Atención al Usuario el Plan de Trabajo de participación social para divulgarlo.</t>
  </si>
  <si>
    <t>Se cargó en el Drive la carpeta 3RA ENTREGA A COMUNICACIONES:  Pieza publicitaria donde se invita a la ciudadanía a participar en las asociación de usuarios.</t>
  </si>
  <si>
    <t>Solicitar a la Jefatura de  comunicaciones la evidencia del Chat de redes sociales</t>
  </si>
  <si>
    <t>6.2 Estructura y Secciones del menú "PARTICIPA".</t>
  </si>
  <si>
    <t>6.2.1. Diagnóstico e identificación de problemas:</t>
  </si>
  <si>
    <r>
      <rPr>
        <b/>
        <sz val="9"/>
        <color theme="1"/>
        <rFont val="Calibri"/>
        <family val="2"/>
      </rPr>
      <t>Vincular a ciudadanos e interesados en el proceso de recolección  de información y análisis de la misma para identificar y explicar los problemas que les afectan.</t>
    </r>
    <r>
      <rPr>
        <b/>
        <sz val="9"/>
        <color rgb="FFFF0000"/>
        <rFont val="Calibri"/>
        <family val="2"/>
      </rPr>
      <t xml:space="preserve"> </t>
    </r>
  </si>
  <si>
    <t>Se cargó en el Drive la carpeta 3RA ENTREGA A COMUNICACIONES: Informe de gestión PPSS 2021</t>
  </si>
  <si>
    <t>Se cargó en el Drive la carpeta 3RA ENTREGA A COMUNICACIONES: Informe de manifestaciones de usuarios (validar con Ana Hoyos)</t>
  </si>
  <si>
    <t>Solicitar a la Jefatura de Atención al Usuario el Informe bimestral PQRF (atención al usuario)</t>
  </si>
  <si>
    <t>Agregar justificación: Es necesario precisar que, de acuerdo  con la naturaleza  jurídica mixta de Savia Salud EPS, encontrándose  sujeta al derecho privado y según lo dispuesto en los artículos 90, 91, 92 y 93 de la Ley 1757 de 2015, son las entidades territoriales las obligadas a realizar ejercicios de presupuesto participativo, cuyos resultados son presentados ante los Consejos Regionales, Municipales y Locales de Planeación, según sea el caso, para su inclusión en el presupuesto institucional.</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</si>
  <si>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</si>
  <si>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r>
      <rPr>
        <sz val="9"/>
        <color theme="1"/>
        <rFont val="Calibri"/>
        <family val="2"/>
      </rPr>
      <t>Habilitar los canales virtuales definidos para la consulta, y adicionalmente crear una caja de herramientas con los elementos establecidos en el documento del Departamento Administrativo de la Función Pública "</t>
    </r>
    <r>
      <rPr>
        <i/>
        <sz val="9"/>
        <color theme="1"/>
        <rFont val="Calibri"/>
        <family val="2"/>
      </rPr>
      <t xml:space="preserve">Lineamientos para publicar información en el Menú Participa sobre participación ciudadana en la gestión pública. Versión 1", </t>
    </r>
    <r>
      <rPr>
        <sz val="9"/>
        <color theme="1"/>
        <rFont val="Calibri"/>
        <family val="2"/>
      </rPr>
      <t xml:space="preserve">disponible en: 
https://www.funcionpublica.gov.co/documents/418548/34150781/Lineamientos+para+publicar+informaci%C3%B3n+en+el+Men%C3%BA+Participa+sobre+participaci%C3%B3n+ciudadana+en+la+gesti%C3%B3n+p%C3%BAblica+-+Versi%C3%B3n+1+-+Mayo+2021.pdf/38857fc0-f1aa-cfd6-d21d-6ddb9724da7f?t=1621028045675&amp;download=true
</t>
    </r>
  </si>
  <si>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</si>
  <si>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t>Agregar justificación: 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</si>
  <si>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t>Analizar lo dialogado con la Dra. Anabelle para establecer el soporte.</t>
  </si>
  <si>
    <t>Analizar lo dialogado con la Dra. Anabelle (Opine aquí: Cómo se imagina una mejora para el proceso de autorizaciones? entrega de medicamentos? cómo puede ser corresponsable el usuario en la cancelación de citas (inasistencia) cada 4 meses... escriba aquí su opinión) para establecer el soporte.</t>
  </si>
  <si>
    <t>6.2.4.f.Publicar la información sobre los desarrollos o prototipos.</t>
  </si>
  <si>
    <t>Publicar la información sobre los desarrollos o prototipos de solución diseñados con base en el proceso de colaboración e innovación abierta con la participación ciudadana y de los grupos de interés.</t>
  </si>
  <si>
    <t>Solicitar a la Jefatura de Comunicaciones el formulario de participación de la ciudadanía en la rendición de cuentas (link)</t>
  </si>
  <si>
    <t xml:space="preserve"> Se cargó en el Drive la carpeta 3RA ENTREGA A COMUNICACIONES: PAAC 2022</t>
  </si>
  <si>
    <t>6.2.5.c. Calendario eventos de diálogo.</t>
  </si>
  <si>
    <t>Identificar las actividades de información, diálogo y responsabilidad de la estrategia de rendición de cuentas, así como los requisitos para participar y el resultado esperado con la participación de la ciudadanía. Es importante que los eventos de diálogo articulen las actividades de rendición de cuentas.</t>
  </si>
  <si>
    <t xml:space="preserve">Solicitar a la Jefatura de Comunicaciones el Cronograma del evento de rendición de cuentas, incluirlo en el cronograma general. </t>
  </si>
  <si>
    <t>Validar que los informes de rendición de cuentas se encuentran en el Menú transparencia.</t>
  </si>
  <si>
    <t>Validar si se encuentra habilitado el canal de YOUTUBE para eventos de diálogo articulación con sistema nacional de rendición de cuentas.</t>
  </si>
  <si>
    <t>Validar si se encuentra habilitado preguntas y respuestas de eventos de diálogo en la rendición de cuentas.</t>
  </si>
  <si>
    <t>6.2.5.g. Memorias de cada evento.</t>
  </si>
  <si>
    <t>Publicar las memorias de cada evento de diálogo para la rendición de cuentas.</t>
  </si>
  <si>
    <t>Validar con comunicaciones cuando termina la transmisión en vivo, se guarda en el canal y se puede ver la transmisión.</t>
  </si>
  <si>
    <t>6.2.5.h. Acciones de mejora incorporadas.</t>
  </si>
  <si>
    <t>Publicar reportes del estado de avance de todas las acciones de diálogo y responsabilidad para la rendición de cuentas de acuerdo con el cronograma previsto (semáforo), los temas tratados, número de asistentes, conclusiones y las acciones de mejora como resultado de la rendición de cuentas.</t>
  </si>
  <si>
    <t>Solicitar a la Jefatura de Atención al usuario el acta de donde se responden las preguntas en la rendición de cuentas.</t>
  </si>
  <si>
    <t>6.2.6. Control social:</t>
  </si>
  <si>
    <t>Mecanismo de vigilancia de la gestión pública y sus resultados de acuerdo con lo establecido en la regulación aplicable y correcta utilización de los recursos y bienes públicos.</t>
  </si>
  <si>
    <t>6.2.6.a. Informar las modalidades de control social.</t>
  </si>
  <si>
    <t>Publicar la información sobre las modalidades de control social que ofrece la entidad para la vigilancia de la gestión pública.</t>
  </si>
  <si>
    <t>Realizar un documento que certifique las modalidades de control social (veedurías ciudadanas)</t>
  </si>
  <si>
    <t>6.2.6.b. Convocar cuando inicie ejecución de programa, proyecto o  contratos.</t>
  </si>
  <si>
    <t>Publicar la convocatoria a la ciudadanía cuando la entidad inicie la ejecución de un programa, proyecto, contrato o de la prestación de un servicio público para que la ciudadanía esté enterada y ejerza la vigilancia correspondiente.</t>
  </si>
  <si>
    <t>Se cargó en el Drive la carpeta 3RA ENTREGA A COMUNICACIONES: publicación de la convocatoria de la rendición de cuentas.</t>
  </si>
  <si>
    <t>6.2.6.c. Resumen del tema objeto de vigilancia</t>
  </si>
  <si>
    <t>Publicar información resumen de cada tema de interés ciudadano, para lo cual, debe indicar el tema objeto de vigilancia ciudadana, así como el avance de los indicadores de gestión asociados, los recursos asignados, la metodología de diálogo definida para interactuar con el grupo de control social, los plazos, las observaciones recibidas y las respuestas dadas por la entidad. Para esto, la entidad podrá diseñar su propio tablero de control.</t>
  </si>
  <si>
    <t>Enviar el link de la rendición de cuentas en donde se evidencian las consultas que realiza la ciudadanía</t>
  </si>
  <si>
    <t>6.2.6.d. Informes del interventor o el supervisor</t>
  </si>
  <si>
    <t>Si algún plan, programa o proyecto de la entidad es objeto de vigilancia por parte de una veeduría ciudadana, deberá publicar como mínimo los dos informes que el interventor o el supervisor hace frente al grupo de auditoría ciudadana, según lo establecido en el artículo 72 de la Ley 1757 de 2015.</t>
  </si>
  <si>
    <t>Agregar justificación: Se procede a informar que conforme al objeto de la Ley  Ley 1757 de 2015 no desarrollamos participación democrática en la vida política, económica, social y cultural, debido a la naturaleza jurídica y composición accionaria de Savia Salud EPS, la cual no corresponde al de una entidad pública si no al de una sociedad de economía mixta que no supera el 90% del capital social por parte del Estado, ésta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servicios de salud con oportunidad, calidad, eficiencia en el Sistema General de Seguridad Social en Salud.</t>
  </si>
  <si>
    <t>6.2.6.e. Facilitar herramienta de evaluación de las actividades.</t>
  </si>
  <si>
    <t>Facilitar a los participantes una herramienta de evaluación de las actividades y espacios de control social adelantadas.</t>
  </si>
  <si>
    <t>Enviar el reporte de las encuestas telefónicas donde se pueda verificar la información contenida.</t>
  </si>
  <si>
    <t>6.2.6.f. Publicar el registro de las observaciones de las veedurías.</t>
  </si>
  <si>
    <t>Publicar información, datos e indicadores que sirvan de insumos para el análisis de resultados y avances de la gestión en las acciones de participación para el control social y las veedurías ciudadanas.</t>
  </si>
  <si>
    <t>agregar justificación: Se procede a informar que no es posible publicar las observaciones de las veedurías, debido a que contienen información  corporativa reservada</t>
  </si>
  <si>
    <t>6.2.6.g. Acciones de mejora.</t>
  </si>
  <si>
    <t>Publicar la información sobre las acciones de mejora y correctivos incorporados en la planeación institucional que se tomaron con base en las acciones de control social y veedurías ciudadanas.</t>
  </si>
  <si>
    <t>Agregar justificación: Se procede a informar que no es posible publicar las acciones de mejora, debido a que contienen información  corporativa reservada</t>
  </si>
  <si>
    <t>7. DATOS ABIERTOS.</t>
  </si>
  <si>
    <t>7.1 Instrumentos de gestión de la información.</t>
  </si>
  <si>
    <t>Enviar las Tablas de Retención Documental - TRD con el nombre o título de la categoría de la información y el enlace de publicación.</t>
  </si>
  <si>
    <t>Enviar las Tablas de Retención Documental - TRD con la descripción del contenido la categoría de información y el enlace de publicación</t>
  </si>
  <si>
    <t xml:space="preserve">7.1.1.c. Idioma. </t>
  </si>
  <si>
    <t xml:space="preserve"> Establece el Idioma, lengua o dialecto en que se encuentra la información.</t>
  </si>
  <si>
    <t>Enviar las Tablas de Retención Documental - TRD con el idioma y el enlace de publicación</t>
  </si>
  <si>
    <t>Enviar las Tablas de Retención Documental - TRD con el medio de conservación y/o soporte y el enlace de publicación</t>
  </si>
  <si>
    <t>Enviar las Tablas de Retención Documental - TRD con el formato y el enlace de publicación</t>
  </si>
  <si>
    <t>7.1.1.f. Información publicada o disponible.</t>
  </si>
  <si>
    <t>Indica si la información está publicada o disponible para ser solicitada, señalando dónde está publicada y/o dónde se puede consultar o solicitar.</t>
  </si>
  <si>
    <t>Enviar las Tablas de Retención Documental - TRD con la información publicada o disponible y el enlace de publicación</t>
  </si>
  <si>
    <t>7.1.1.g.  Enlace a www.datos.gov.co.</t>
  </si>
  <si>
    <t>Parágrafo del artículo 2.1.1.2.1.4 del Decreto 1081 del 2020:  El Portal de Datos Abiertos del Estado Colombiano, como mecanismo de difusión, no cuenta con la naturaleza jurídica de ser un archivo digital, por lo que las entidades y sujetos obligados continúan con sus obligaciones en materia de tablas de retención documental y la gestión documental o de archivo que les aplique conforme con la normativa vigente.</t>
  </si>
  <si>
    <t>Enviar enlace donde se pueda evidenciar el hipervínculo con a www.datos.gov.co.</t>
  </si>
  <si>
    <t>7.1.2 Índice de información clasificada y reservada:</t>
  </si>
  <si>
    <t xml:space="preserve">De conformidad a lo establecido en el Decreto 103 de 2015, el Registro de Activos de Información y el índice de Información Clasificada y reservada deben estar publicados en el portal de datos abiertos del Estado Colombiano www.datos.gov.co. </t>
  </si>
  <si>
    <t>Resolución 1519 de 2020,Anexo técnico 2, Art. 35 y 36 del Decreto 103 de 2022</t>
  </si>
  <si>
    <t>7.1.2.a. Nombre o título de la categoría de información.</t>
  </si>
  <si>
    <t>Enviar las Tablas de Retención Documental - TRD con el término con que se da a conocer el nombre o asunto de la información y el enlace de publicación.</t>
  </si>
  <si>
    <t xml:space="preserve">7.1.2.b. Nombre o título de la información. </t>
  </si>
  <si>
    <t>Palabra o frase con que se da a conocer el nombre o asunto de la información.</t>
  </si>
  <si>
    <t>Enviar las Tablas de Retención Documental - TRD con el nombre o título de la información y el enlace de publicación.</t>
  </si>
  <si>
    <t xml:space="preserve">7.1.2.c. Idioma.
</t>
  </si>
  <si>
    <t>Establece el Idioma, lengua o dialecto en que se encuentra la información.</t>
  </si>
  <si>
    <t>Enviar las Tablas de Retención Documental - TRD con el idioma y el enlace de publicación.</t>
  </si>
  <si>
    <t>7.1.2.d. Medio de conservación y/o soporte.</t>
  </si>
  <si>
    <t>Establece el soporte en el que se encuentra la información: documento físico, medio electrónico o por algún otro tipo de formato audio visual entre otros, (físico- análogo o digital- electrónico).</t>
  </si>
  <si>
    <t>Enviar las Tablas de Retención Documental - TRD con el medio de conservación y/o soporte y el enlace de publicación.</t>
  </si>
  <si>
    <t xml:space="preserve">7.1.2.e. Fecha de generación de la información. </t>
  </si>
  <si>
    <t xml:space="preserve">Identifica el momento de la creación de la información. </t>
  </si>
  <si>
    <t>Enviar las Tablas de Retención Documental - TRD con la Fecha de generación de la información y el enlace de publicación.</t>
  </si>
  <si>
    <t xml:space="preserve">7.1.2.f. Nombre del responsable de la producción de la  información. </t>
  </si>
  <si>
    <t>Corresponde al nombre del área, dependencia o unidad interna, o al nombre de la entidad externa que creó la información.</t>
  </si>
  <si>
    <t>Enviar las Tablas de Retención Documental - TRD con el nombre del responsable de la producción de la  información. y el enlace de publicación.</t>
  </si>
  <si>
    <t>7.1.2.g. Nombre del responsable de la información.</t>
  </si>
  <si>
    <t>Corresponde al nombre del área, dependencia o unidad encargada de la custodia o control de la información para efectos de permitir su acceso.</t>
  </si>
  <si>
    <t>Enviar las Tablas de Retención Documental - TRD con el nombre del responsable de la información y el enlace de publicación.</t>
  </si>
  <si>
    <t>7.1.2.h. Objetivo legítimo de la excepción.</t>
  </si>
  <si>
    <t>La identificación de la excepción que, dentro de las previstas en los artículos 18 y 19 de la Ley 1712 de 2014, cobija la calificación de información reservada o clasificada.</t>
  </si>
  <si>
    <t>Analizar por planeación</t>
  </si>
  <si>
    <t>7.1.2.i. Fundamento constitucional o legal.</t>
  </si>
  <si>
    <t>El fundamento constitucional o legal que justifican la clasificación o la reserva, señalando expresamente la norma, artículo, inciso o párrafo que la ampara. </t>
  </si>
  <si>
    <t>7.1.2.j. Fundamento jurídico de la excepción.</t>
  </si>
  <si>
    <t>7.1.2.k. Excepción total o parcial.</t>
  </si>
  <si>
    <t>Según sea integral o parcial la calificación, las partes o secciones clasificadas o reservadas.</t>
  </si>
  <si>
    <t>Enviar las Tablas de Retención Documental - TRD con la excepción total o parcial y el enlace de publicación.</t>
  </si>
  <si>
    <t>7.1.2.l. Plazo de la clasificación o reserva.</t>
  </si>
  <si>
    <t>El tiempo que cobija la clasificación o reserva.</t>
  </si>
  <si>
    <t>Enviar las Tablas de Retención Documental - TRD con el plazo de la clasificación o reserva y el enlace de publicación.</t>
  </si>
  <si>
    <t>7.1.2.m. Enlace a www.datos.gov.co.</t>
  </si>
  <si>
    <t>7.1.3. Esquema de publicación de la información:</t>
  </si>
  <si>
    <t>7.1.3.a. Nombre o título de la información.</t>
  </si>
  <si>
    <t xml:space="preserve">  Palabra o frase con que se da a conocer el nombre o asunto de la información.</t>
  </si>
  <si>
    <t>Resolución 1519 de 2020,Anexo técnico 2, Art. 41 y 42 del Decreto 103 de 2015.</t>
  </si>
  <si>
    <t>Enviar las Tablas de Retención Documental - TRD con el nombre o título de la información y la publicación.</t>
  </si>
  <si>
    <t>7.1.3. b. Idioma.</t>
  </si>
  <si>
    <t>Enviar las Tablas de Retención Documental - TRD con el idioma y la publicación.</t>
  </si>
  <si>
    <t>7.1.3.c. Medio de conservación y/o soporte</t>
  </si>
  <si>
    <t>Enviar las Tablas de Retención Documental - TRD con el medio de conservación y/o soporte y la publicación.</t>
  </si>
  <si>
    <t>7.1.3.d. Formato</t>
  </si>
  <si>
    <t>Enviar las Tablas de Retención Documental - TRD con el formato y la publicación.</t>
  </si>
  <si>
    <t xml:space="preserve">7.1.3.e. Fecha de generación de la información </t>
  </si>
  <si>
    <t>Identifica el momento de la creación de la información.</t>
  </si>
  <si>
    <t>Enviar las Tablas de Retención Documental - TRD con la fecha de generación de la información  y la publicación.</t>
  </si>
  <si>
    <t xml:space="preserve">7.1.3.f. Frecuencia de actualización. </t>
  </si>
  <si>
    <t>Identifica la periodicidad o el segmento de tiempo en el que se debe actualizar la información, de acuerdo a su naturaleza y a la normativa aplicable.</t>
  </si>
  <si>
    <t>Enviar las Tablas de Retención Documental - TRD con la frecuencia de actualización y la publicación.</t>
  </si>
  <si>
    <t>7.1.3.g. Lugar de consulta.</t>
  </si>
  <si>
    <t>Indica el lugar donde se encuentra publicado o puede ser consultado el documento, tales como lugar en el sitio web y otro medio en donde se puede descargar y/o acceder a la información cuyo contenido se describe.</t>
  </si>
  <si>
    <t>Enviar las Tablas de Retención Documental - TRD con el lugar de consulta y la publicación.</t>
  </si>
  <si>
    <t xml:space="preserve">7.1.3.h. Nombre del responsable de la producción de la información. </t>
  </si>
  <si>
    <t>Enviar las Tablas de Retención Documental - TRD con el nombre del responsable de la producción de la información y la publicación.</t>
  </si>
  <si>
    <t>7.1.3.i. Nombre del responsable de la información.</t>
  </si>
  <si>
    <t>Corresponde al nombre del área, dependencia o unidad encargada de la custodia o control de la información para efectos de permitir su acceso</t>
  </si>
  <si>
    <t>Enviar las Tablas de Retención Documental - TRD con el nombre del responsable de la información y la publicación.</t>
  </si>
  <si>
    <t>7.1.4  Programa de gestión documental:</t>
  </si>
  <si>
    <t>Los sujetos obligados de naturaleza privada que no están cobijados por el Decreto 2609 de 2012, o el que lo complemente o sustituya, deben cumplir, en la elaboración del programa de Gestión Documental, como mínimo con lo siguiente: 1. Política de Gestión Documental. 2. Tablas de Retención Documental. 3. Archivo Instituciónal. 4. Políticas para la gestión de documentos electrónicos (Preservación y custodia digital). 5. Integrarse al Sistema nacciónal de Archivos.</t>
  </si>
  <si>
    <t>Resolución 1519 de 2020,Anexo técnico 2, Art. 35 y 36 del Decreto 103 de 2020, Decreto 2609 de 2012</t>
  </si>
  <si>
    <t xml:space="preserve">7.1.4.a. Plan para facilitar la identificación, gestión, clasificación, organización, conservación y disposición de la información pública, elaborado según lineamientos del Decreto 2609 de 2012, o las normas que lo sustituyan o modifiquen.
Los sujetos obligados de naturaleza privada que no están cobijados por el Decreto 2609 de 2012, o el que lo complemente o sustituya, deben cumplir, en la elaboración del programa de Gestión Documental, como mínimo con lo siguiente: 1. Política de Gestión Documental. 2. Tablas de Retención Documental. 3. Archivo Institucional. 4. Políticas para la gestión de documentos electrónicos (Preservación y custodia digital). 5. Integrarse al Sistema Nacional de Archivos.
</t>
  </si>
  <si>
    <t>Los sujetos obligados de naturaleza privada que no están cobijados por el Decreto 2609 de 2012, o el que lo complemente o sustituya, deben cumplir, en la elaboración del programa de Gestión Documental, como mínimo con lo siguiente: 1. Política de Gestión Documental. 2. Tablas de Retención Documental. 3. Archivo Institucional. 4. Políticas para la gestión de documentos electrónicos (Preservación y custodia digital). 5. Integrarse al Sistema Nacional de Archivos.</t>
  </si>
  <si>
    <t>Resolución 1519 de 2020,Anexo técnico 2, Art. 35 y 36 del Decreto 103 de 2020, Decreto 2609 de 2013.</t>
  </si>
  <si>
    <t>Enviar las Tablas de Retención Documental - TRD con el plan para facilitar la identificación, gestión, clasificación, organización, conservación y disposición de la información publicada.</t>
  </si>
  <si>
    <t xml:space="preserve">7.1.4.b.  Aprobación por parte del Comité de Desarrollo Administrativo (entidades del orden nacional) o la aprobación del Comité Interno de Archivo (entidades del orden territorial). 
</t>
  </si>
  <si>
    <t>Resolución 1519 de 2020,Anexo técnico 2, Art. 35 y 36 del Decreto 103 de 2015, Decreto 2609 de 2014</t>
  </si>
  <si>
    <t>Planeación
Gestión Jurídica</t>
  </si>
  <si>
    <t>Agregar justificación: Se procede a informar que Savia salud EPS al no ser una entidad de orden nacional ni territorial, no esta obligada a publicar la aprobación  de los comités de desarrollo administrativo e interno de archivo.</t>
  </si>
  <si>
    <t>7.1.5. Tablas de retención documental:</t>
  </si>
  <si>
    <t>Lista de series documentales con sus correspondientes tipos de documentos, a los cuales se les asigna el tiempo de permanencia en cada etapa del ciclo vital de los documentos. </t>
  </si>
  <si>
    <t xml:space="preserve">7.1.5.a. Listado de series, con sus correspondientes tipos documentales, a las cuales se asigna el tiempo de permanencia en cada etapa del ciclo vital de los documentos. </t>
  </si>
  <si>
    <t xml:space="preserve">Resolución 1519 de 2020,Anexo técnico 2, Art. 35 y 36 del Decreto 103 de 2015, Acuerdo 004 de 2013 del Archivo General de la Nación. </t>
  </si>
  <si>
    <t>Enviar las Tablas de Retención Documental - TRD con el listado de series, con sus correspondientes tipos documentales y la publicación.</t>
  </si>
  <si>
    <t>7.1.5.b. Adoptadas y actualizadas por medio de acto administrativo o documento equivalente de acuerdo con el régimen legal al sujeto obligado, de conformidad con lo establecido por el acuerdo No. 004 de 2013 del Archivo General de la Nación.</t>
  </si>
  <si>
    <t>Administrativa</t>
  </si>
  <si>
    <t>valeria.botero</t>
  </si>
  <si>
    <t xml:space="preserve"> Se cargó en el Drive la carpeta 3RA ENTREGA A COMUNICACIONES: el procedimiento de entrega de documentación a externos</t>
  </si>
  <si>
    <t>7.2. Sección de Datos Abiertos.</t>
  </si>
  <si>
    <t>Enviar el enlace con la habilitación del portal de datos abiertos.</t>
  </si>
  <si>
    <t>8. INFORMACIÓN ESPECÍFICA
PARA GRUPOS DE INTERÉS.</t>
  </si>
  <si>
    <t>8.1. Información para  Grupos Específicos.</t>
  </si>
  <si>
    <t>Enviar enlace donde se pueda evidenciar la información para niños, niñas y adolescentes</t>
  </si>
  <si>
    <t>Enviar enlace donde se pueda evidenciar la información para mujeres</t>
  </si>
  <si>
    <t xml:space="preserve">8.1.3. Otros de grupos de interés. </t>
  </si>
  <si>
    <t>Enviar enlace donde se pueda evidenciar la información de grupo de interés</t>
  </si>
  <si>
    <t>9.1. Normatividad Especial.</t>
  </si>
  <si>
    <t xml:space="preserve">comuniciones </t>
  </si>
  <si>
    <t xml:space="preserve">Enviar enlace donde se evidencie la normatividad </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</si>
  <si>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</si>
  <si>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10.1 Procesos de recaudo de rentas locales.</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</si>
  <si>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</si>
  <si>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Agregar justificación: Se procede a informar que conforme a la explicación del ítem por parte de la Procuraduría General de la Nación, sólo deberán cumplir con esta información aquellas entidades que generen información tributaria asociada al Impuesto de Industria y Comercio (ICA).  La naturaleza jurídica y composición accionaria de Savia Salud EPS, no corresponde al de una entidad pública sino al de una sociedad de economía mixta y  su objeto es el aseguramiento en salud con oportunidad, calidad y eficiencia. Savia Salud no es agente retenedor del impuesto de Industria y Comercio.</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</si>
  <si>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</si>
  <si>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10.1.1.b. Procedimientos.</t>
  </si>
  <si>
    <t>Resolución 1519 de 2020,Anexo técnico 2</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</si>
  <si>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</si>
  <si>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10.1.1.c. Manuales aplicables.</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</si>
  <si>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</si>
  <si>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 Tarifas de liquidación del Impuesto de Industria y Comercio (ICA).</t>
  </si>
  <si>
    <t>10.2.1. Los municipios y distritos deberán publicar los conceptos y las tarifas asociadas a la liquidación del Impuesto de Industria y Comercio (ICA), indicando como mínimo lo siguiente:</t>
  </si>
  <si>
    <r>
      <rPr>
        <sz val="9"/>
        <color rgb="FF000000"/>
        <rFont val="Calibri"/>
        <family val="2"/>
      </rPr>
      <t xml:space="preserve"> Los municipios y distritos deberán publicar los conceptos y las tarifas asociadas a la liquidación del Impuesto de Industria y Comercio (ICA).  </t>
    </r>
    <r>
      <rPr>
        <b/>
        <sz val="9"/>
        <color rgb="FF000000"/>
        <rFont val="Calibri"/>
        <family val="2"/>
      </rPr>
      <t xml:space="preserve">De igual modo, sólo deberán cumplir con esta información aquellas entidades que generen información tributaria asociada al Impuesto de Industria y Comercio (ICA). </t>
    </r>
  </si>
  <si>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</si>
  <si>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10.2.1.a. Acuerdo Municipal/Distrital por el medio del cual se aprueba el impuesto y su tarifa, y demás normativa específica aplicable.</t>
  </si>
  <si>
    <t xml:space="preserve"> Los municipios y distritos deberán publicar los conceptos y las tarifas asociadas a la liquidación del Impuesto de Industria y Comercio (ICA). De igual modo, sólo deberán cumplir con esta información aquellas entidades que generen información tributaria asociada al Impuesto de Industria y Comercio (ICA). </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</si>
  <si>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</si>
  <si>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10.2.1.b. Sujeto activo.</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</si>
  <si>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</si>
  <si>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10.2.1.c. Sujeto pasivo.</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</si>
  <si>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</si>
  <si>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10.2.1.d. Hecho generador.</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</si>
  <si>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</si>
  <si>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10.2.1.e. Hecho imponible.</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</si>
  <si>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</si>
  <si>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10.2.1.f. Causación.</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</si>
  <si>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</si>
  <si>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10.2.1.g. Base gravable.</t>
  </si>
  <si>
    <r>
      <rPr>
        <sz val="9"/>
        <color theme="1"/>
        <rFont val="Calibri"/>
        <family val="2"/>
      </rPr>
      <t xml:space="preserve">10. INFORMACIÓN TRIBUTARIA EN ENTIDADES TERRITORIALES LOCALES.
</t>
    </r>
    <r>
      <rPr>
        <sz val="9"/>
        <color rgb="FFFF0000"/>
        <rFont val="Calibri"/>
        <family val="2"/>
      </rPr>
      <t>*</t>
    </r>
    <r>
      <rPr>
        <sz val="9"/>
        <color theme="1"/>
        <rFont val="Calibri"/>
        <family val="2"/>
      </rPr>
      <t>Esta sección solo aplica para entidades del nivel territorial (Municipios y Distritos) en el que se encontrará información tributaria relevante.</t>
    </r>
  </si>
  <si>
    <t>10.2.1.h. Tarifa.</t>
  </si>
  <si>
    <t>11. MENÚ "ATENCIÓN Y SERVICIOS A LA CIUDADANÍA."</t>
  </si>
  <si>
    <t>11.1. Trámites, Otros Procedimientos Administrativos y consultas de acceso a información pública.</t>
  </si>
  <si>
    <t>11.2.  Canales de atención y pida una cita.</t>
  </si>
  <si>
    <t xml:space="preserve">Enviar enlace donde se pueda visualizar la realización de trámites. </t>
  </si>
  <si>
    <t xml:space="preserve">Enviar enlace donde se pueda visualizar la asignación de citas. 
Planeación debe realizar la justificación de la implementación por sedes </t>
  </si>
  <si>
    <t>11.3. PQRSD.</t>
  </si>
  <si>
    <t>11.3.1. Condiciones técnicas:</t>
  </si>
  <si>
    <t>Los sujetos obligados que, por su regulación específica en la prestación de un servicio público, le apliquen formularios específicos para la atención de sus usuarios, dicho formulario servirá igualmente para atender las solicitudes de información pública y recibir quejas o denuncias. En todo caso, se deberá permitir la recepción de quejas o denuncias anónimas en los términos del formulario referido anteriormente.
Los sujetos obligados podrán implementar, además, nuevas tecnologías de comunicación, habilitando canales de chatbot automatizado y con asistencia humana, así como canales vía mensajería instantánea.</t>
  </si>
  <si>
    <t>11.3.1.a. Acuse de recibo.</t>
  </si>
  <si>
    <t>Al momento de enviar el formulario, por parte del usuario, el sistema debe generar un mensaje de confirmación de recibido, indicando la fecha y hora de recepción, informando que por tardar antes de las siguientes 24 horas hábiles se remitirá el número de registro o radicación. Al respecto se sugiere revisar las pautas del Archivo General de la Nación contenidas en el Acuerdo 060 del 2001, o el que lo modifique, subrogue, derogue o adicione.</t>
  </si>
  <si>
    <t>Anexo técnico 2 -Resolución 1519 de 2020- , Acuerdo 060 del 2001.</t>
  </si>
  <si>
    <t>Atención al Usuario
TI 
Comunicaciones</t>
  </si>
  <si>
    <t>ana.hoyos
ivan.merizalde
ana.ospina</t>
  </si>
  <si>
    <t xml:space="preserve">Enviar enlace con la implementación de Acuse de recibido </t>
  </si>
  <si>
    <t>11.3.1.b.Validación de campos.</t>
  </si>
  <si>
    <t>El formulario deberá contar con una validación de campos que permita indicar al ciudadano si existen errores en el diligenciamiento o si le hace falta incluir alguna información. El aviso de error debe ser visible y accesible para todos los usuarios.</t>
  </si>
  <si>
    <t>Enviar enlace con la implementación de validación de campos</t>
  </si>
  <si>
    <t>11.3.1.c.  Mecanismos para evitar SPAM.</t>
  </si>
  <si>
    <t>El sujeto obligado debe desarrollar mecanismos para evitar la recepción de correos electrónicos enviados de manera automática puedan ser categorizados como no deseados.</t>
  </si>
  <si>
    <t>Enviar enlace con la implementación de mecanismos para evitar SPAM</t>
  </si>
  <si>
    <t>11.3.1.d. Mecanismo de seguimiento en línea.</t>
  </si>
  <si>
    <t>El sujeto obligado debe habilitar un mecanismo de seguimiento en línea para verificar el estado de la respuesta de la PQRSD.</t>
  </si>
  <si>
    <t>Enviar enlace con la implementación de mecanismo de seguimiento en línea</t>
  </si>
  <si>
    <t>11.3.1.e.  Mensaje de falla en el sistema.</t>
  </si>
  <si>
    <t>En caso de existir una falla del sistema durante el proceso de diligenciamiento o envío del formulario, el sujeto debe habilitar un mecanismo para generar un mensaje de falla en el proceso. El mensaje debe indicar el motivo de la falla y la opción que cuenta el usuario para hacer nuevamente su solicitud</t>
  </si>
  <si>
    <t xml:space="preserve">Enviar enlace con la implementación de mensaje de falla en el sistema </t>
  </si>
  <si>
    <t>11.3.1.f. Integración con el sistema de PQRSD de la entidad.</t>
  </si>
  <si>
    <t>Las solicitudes de información púbica deben estar vinculados como tipología dentro del sistema de PQRSD del sujeto obligado, a fin de gestionar y hacer seguimiento integral a las solicitudes que reciba.</t>
  </si>
  <si>
    <t>Enviar enlace con la implementación de integración con el sistema PQRDS de la entidad</t>
  </si>
  <si>
    <t>11.3.1.g.  Disponibilidad del formulario a través de dispositivos móviles.</t>
  </si>
  <si>
    <t>El formulario debe estar disponible para su diligenciamiento y envío a través de dispositivos móviles.</t>
  </si>
  <si>
    <t>Enviar enlace con la implementación de disponibilidad del formulario a través de dispositivos móviles.</t>
  </si>
  <si>
    <t>11.3.1.h.  Seguridad Digital.</t>
  </si>
  <si>
    <t>Los sujetos deberán aplicar las medidas de seguridad digital y de la información referidas en anexo 3 de la presente Resolución.</t>
  </si>
  <si>
    <t>Enviar enlace con la implementación de las medidas de seguridad digital y de la información</t>
  </si>
  <si>
    <t>11.3.2. Condiciones del formulario:</t>
  </si>
  <si>
    <t>11.3.2.a.  Selección de  opción de la PQRSD  (Petición, Queja/Reclamo, Solicitud de Información, Denuncia, Sugerencia/ Propuesta).</t>
  </si>
  <si>
    <t>Incluir una sección de ayuda, con ejemplos, para que el usuario pueda distinguir cada una de las tipologías de PQRSD.</t>
  </si>
  <si>
    <t xml:space="preserve">Atención al Usuario
TI
Comunicaciones </t>
  </si>
  <si>
    <t>Enviar enlace donde se pueda visualizar la selección de opción de la PQRSD.</t>
  </si>
  <si>
    <t>11.3.2.b.  Nombre y Apellidos o Razón Social de la Empresa  o posibilidad de presentar queja/denuncia anónima.</t>
  </si>
  <si>
    <t>O posibilidad de presentar queja/denuncia anónima. Indicar la posibilidad de presentar quejas anónimas, para lo cual, se deben indicar las condiciones para aceptarlas conforme con la siguiente normativa: artículo 38 de la Ley 190 de 1995; artículo 69; de la Ley 734 de 2002 y artículo 81 de la Ley 962 de 2005.</t>
  </si>
  <si>
    <t>Resolución 1519 de 2021, artículo 38 de la Ley 190 de 1995; artículo 69; de la Ley 734 de 2002 y artículo 81 de la Ley 962 de 2005.</t>
  </si>
  <si>
    <t>Enviar enlace donde se pueda visualizar el nombre y apellidos o Razón Social de la Empresa  o posibilidad de presentar queja/denuncia anónima</t>
  </si>
  <si>
    <t>11.3.2.c. Tipo de documento de identidad o el de la empresa ( Cédula de Ciudadanía, NUIP -Número Único de Identificación Personal, Cédula de Extranjería, NIT -Número de Identificación Tributaria-, Pasaporte ).</t>
  </si>
  <si>
    <t>Si es anónima no requiere identificación.</t>
  </si>
  <si>
    <t>Enviar enlace donde se pueda visualizar el tipo de documento de identidad o el de la empresa ( Cédula de Ciudadanía, NUIP -Número Único de Identificación Personal, Cédula de Extranjería, NIT -Número de Identificación Tributaria-, Pasaporte ).
Si es anónima no requiere identificación.</t>
  </si>
  <si>
    <t>11.3.2.d.  Número de documento de identidad o NIT de la empresa.</t>
  </si>
  <si>
    <t>Anexo técnico 2 -Resolución 1519 de 2020.</t>
  </si>
  <si>
    <t>Enviar enlace donde se pueda visualizar el número de documento de identidad o NIT de la empresa..
Si es anónima no requiere identificación.</t>
  </si>
  <si>
    <t xml:space="preserve">11.3.2.e.  Modalidad  de  recepción de la  respuesta (correo electrónico, dirección de correspondencia). </t>
  </si>
  <si>
    <t>Indicar si desea recibir la respuesta por correo electrónico o en la dirección de correspondencia. Si es anónima no requiere la información.</t>
  </si>
  <si>
    <t>Enviar enlace donde se pueda visualizar la modalidad  de  recepción de la  respuesta (correo electrónico, dirección de correspondencia)
Si es anónima no requiere la información..</t>
  </si>
  <si>
    <t>11.3.2.f. Correo electrónico.</t>
  </si>
  <si>
    <t>Si es anónima no requiere la información.</t>
  </si>
  <si>
    <t>Enviar enlace donde se pueda visualizar el correo electrónico.
Si es anónima no requiere la información.</t>
  </si>
  <si>
    <t>11.3.2.g.  Dirección de correspondencia (Dirección, Barrio/ Vereda / Corregimiento, Municipio/ Distrito, País - en caso que sea diferente al de Colombia).</t>
  </si>
  <si>
    <t>Enviar enlace donde se pueda visualizar la dirección de correspondencia (Dirección, Barrio/ Vereda / Corregimiento, Municipio/ Distrito, País - en caso que sea diferente al de Colombia).
Si es anónima no requiere la información.</t>
  </si>
  <si>
    <t>11.3.2.h.  Número de contacto.</t>
  </si>
  <si>
    <t>Campo numérico. Si es anónima no requiere la información.</t>
  </si>
  <si>
    <t>Enviar enlace donde se pueda visualizar el número de contacto..
Si es anónima no requiere la información.</t>
  </si>
  <si>
    <t>11.3.2.i. Objeto de la PQRSD.</t>
  </si>
  <si>
    <t>Texto, no se requiere justificación</t>
  </si>
  <si>
    <t>Enviar enlace donde se pueda visualizar objeto de la PQRSD..
No requiere justificación..</t>
  </si>
  <si>
    <t>11.3.2.j. Adjuntar documentos o anexos.</t>
  </si>
  <si>
    <t>Opción adjuntar documentos</t>
  </si>
  <si>
    <t>Enviar enlace donde se pueda visualizar documentos o anexos adjuntos.</t>
  </si>
  <si>
    <t>11.3.2.k. Aviso de aceptación de condiciones.</t>
  </si>
  <si>
    <r>
      <rPr>
        <sz val="9"/>
        <color rgb="FF000000"/>
        <rFont val="Calibri"/>
        <family val="2"/>
      </rPr>
      <t xml:space="preserve">Se deberá colocar la siguiente leyenda explicativa justo antes del botón "enviar"
</t>
    </r>
    <r>
      <rPr>
        <i/>
        <sz val="9"/>
        <color rgb="FF000000"/>
        <rFont val="Calibri"/>
        <family val="2"/>
      </rPr>
      <t xml:space="preserve">"Al hacer clic el botón enviar, usted acepta la remisión de la PQRS a la entidad (NOMBRE ENTIDAD). Sus datos serán recolectados y tratados conforme con la Política de Tratamiento de Datos. En la opción consulta de PQRSD podrá verificar el estado de la respuesta.
En caso que la solicitud de información sea de naturaleza de identidad reservada, deberá efectuar el respectivo trámite ante la Procuraduría General de la Nación, haciendo clic en el siguiente link: https://www.procuraduria.gov.co/portal/solicitud_informacion_identificacion_reservada.page
Se deberá indicar los términos que aplican en la presentación de quejas anónimas, para lo cual, se deben indicar las condiciones para aceptarlas conforme con la siguiente normativa: artículo 38 de la Ley 190 de 1995; artículo 69; de la Ley 734 de 2002 y artículo 81 de la Ley 962 de 2005". </t>
    </r>
  </si>
  <si>
    <t>Enviar enlace donde se pueda visualizar el aviso de aceptación de condiciones.</t>
  </si>
  <si>
    <t xml:space="preserve">11.3.2.l. Botón "Enviar". </t>
  </si>
  <si>
    <t xml:space="preserve">Enviar enlace donde se pueda visualizar el botón "Enviar". </t>
  </si>
  <si>
    <t>12. SECCIÓN DE NOTICIAS.</t>
  </si>
  <si>
    <t>12.1. Sección de Noticias.</t>
  </si>
  <si>
    <t xml:space="preserve">12.1.1. Sección de noticias. </t>
  </si>
  <si>
    <t>En la página principal, el sujeto obligado publicará las noticias más relevantes para la ciudadanía y los grupos de valor. La información deberá publicarse de acuerdo a las pautas o lineamientos en materia de lenguaje claro, accesibilidad y usabilidad.</t>
  </si>
  <si>
    <t xml:space="preserve">Cumplido </t>
  </si>
  <si>
    <t xml:space="preserve">Enviar enlace donde se pueda visualizar la sección de noticias. </t>
  </si>
  <si>
    <t>ANEXO 3.CONDICIONES MÍNIMAS TÉCNICAS Y DE SEGURIDAD DIGITAL</t>
  </si>
  <si>
    <t xml:space="preserve">ANEXO 3. CONDICIONES TÉCNICAS MÍNIMAS  Y DE SEGURIDAD DIGITAL WEB. </t>
  </si>
  <si>
    <t xml:space="preserve">Anexo 3. Condiciones de seguridad digital. </t>
  </si>
  <si>
    <t>a. ¿La entidad ha implementado una política de seguridad digital y de seguridad de la información, de conformidad con el artículo 6 y el Anexo 3 de la Resolución MinTIC 1591 de 2020?</t>
  </si>
  <si>
    <r>
      <rPr>
        <sz val="9"/>
        <color rgb="FF000000"/>
        <rFont val="Calibri"/>
        <family val="2"/>
      </rPr>
      <t xml:space="preserve">Proporcione únicamente para la Procuraduría General de la Nación  el enlace o URL  correspondiente a la carpeta (repositorio virtual tipo </t>
    </r>
    <r>
      <rPr>
        <i/>
        <sz val="9"/>
        <color rgb="FF000000"/>
        <rFont val="Calibri"/>
        <family val="2"/>
      </rPr>
      <t xml:space="preserve">drive) </t>
    </r>
    <r>
      <rPr>
        <sz val="9"/>
        <color rgb="FF000000"/>
        <rFont val="Calibri"/>
        <family val="2"/>
      </rPr>
      <t>donde se encuentre alojada la política de seguridad digital y de seguridad de la información de su entidad. La obligación de cumplir con el anexo 3 de seguridad aplica a todos los sujetos obligados referidos en el artículo 5 de la Ley 1712 de 2014.</t>
    </r>
  </si>
  <si>
    <t xml:space="preserve">Anexo técnico 3 - Resolución 1519 de 2020-, Ley 1581 de 2012, Decreto 1074 de 2015 Artículos 2.1.1.1.2 y 2.1.1.3.1.1 </t>
  </si>
  <si>
    <t>ivan.merizalde</t>
  </si>
  <si>
    <t>Enviar la implementación de la política de seguridad digital y de seguridad de la información</t>
  </si>
  <si>
    <t>b. ¿La entidad ha adoptado el Modelo de Seguridad y Privacidad de la Información (MSPI), recomendado por la Dirección de Gobierno Digital del Ministerio de Tecnologías de la Información y las Comunicaciones?</t>
  </si>
  <si>
    <r>
      <rPr>
        <sz val="9"/>
        <color rgb="FF000000"/>
        <rFont val="Calibri"/>
        <family val="2"/>
      </rPr>
      <t xml:space="preserve">Proporcione  el enlace o URL  correspondiente </t>
    </r>
    <r>
      <rPr>
        <i/>
        <sz val="9"/>
        <color rgb="FF000000"/>
        <rFont val="Calibri"/>
        <family val="2"/>
      </rPr>
      <t xml:space="preserve"> </t>
    </r>
    <r>
      <rPr>
        <sz val="9"/>
        <color rgb="FF000000"/>
        <rFont val="Calibri"/>
        <family val="2"/>
      </rPr>
      <t>donde se pueda verificar evidencia de la implementación del MSPI.  La obligación de cumplir con el anexo 3 de seguridad aplica a todos los sujetos obligados referidos en el artículo 5 de la Ley 1712 de 2014.</t>
    </r>
  </si>
  <si>
    <t>Anexo técnico 3 - Resolución 1519 de 2020.</t>
  </si>
  <si>
    <t>Enviar la adopción del modelo de Seguridad y Privacidad de la Información (MSPI)</t>
  </si>
  <si>
    <t xml:space="preserve">c. En caso de que la entidad haya sufrido algún incidente de seguridad de la información en el último año ¿esta  ha comunicado los incidentes a la Superintendencia de Industria y Comercio, y en caso de ser graves o muy graves al Grupo de Respuestas a Incidentes de Seguridad Informática del Gobierno Nacional (CSIRT)?*
(En caso de no haber sufrido incidentes, seleccione la opción "no aplica") </t>
  </si>
  <si>
    <r>
      <rPr>
        <sz val="9"/>
        <color rgb="FF000000"/>
        <rFont val="Calibri"/>
        <family val="2"/>
      </rPr>
      <t xml:space="preserve">En caso de haber sufrido un incidente de seguridad de la información, proporcione  el enlace o URL  correspondiente </t>
    </r>
    <r>
      <rPr>
        <i/>
        <sz val="9"/>
        <color rgb="FF000000"/>
        <rFont val="Calibri"/>
        <family val="2"/>
      </rPr>
      <t xml:space="preserve"> </t>
    </r>
    <r>
      <rPr>
        <sz val="9"/>
        <color rgb="FF000000"/>
        <rFont val="Calibri"/>
        <family val="2"/>
      </rPr>
      <t>donde se pueda verificar evidencia de la comunicación correspondiente  La obligación de cumplir con el anexo 3 de seguridad aplica a todos los sujetos obligados referidos en el artículo 5 de la Ley 1712 de 2014.</t>
    </r>
  </si>
  <si>
    <t>Anexo técnico 3 - Resolución 1519 de 2020-, Ley 1581 de 2012,  Decreto 1074 de 2015.</t>
  </si>
  <si>
    <t>Enviar comunicado de los incidentes enviados a la Superintendencia de Industria y Comercio, y en caso de ser graves o muy graves al Grupo de Respuestas a Incidentes de Seguridad Informática del Gobierno Nacional o la justificación en caso de no haber sufrido incidentes.</t>
  </si>
  <si>
    <t>CONDICIONES DE SEGURIDAD DIGITAL</t>
  </si>
  <si>
    <t>Los sujetos obligados tendrán que adoptar medidas para garantizar la seguridad digital y mitigar riesgos de incidentes cibernéticos o filtración de datos personales o sensibles, observando lo siguiente:</t>
  </si>
  <si>
    <t>1. Adoptar autónomamente políticas para implementar un sistema de gestión de seguridad digital y de seguridad de la información, conforme con las buenas prácticas internacionales. Entre otros podrán implementar los estándares de la familia ISO 27000 y/o los recomendados por el Instituto Nacional de Tecnología y Estándares (NIST, por sus siglas en inglés). Para cumplimiento de lo anterior se requiere la adopción del Modelo de Seguridad y Privacidad de la Información (MSPI) recomendado por la Dirección de Gobierno Digital del Ministerio de Tecnologías de la Información y las Comunicaciones.</t>
  </si>
  <si>
    <t>2. Las entidades públicas del orden nacional y territorial, en caso de incidentes cibernéticos graves o muy graves, conforme con los criterios de su sistema de gestión de seguridad digital y seguridad de la información, deberán reportarlos por tardar dentro de las 24 horas siguientes a su detención al CSIRT-Gobierno. Para el resto de los sujetos obligados, deberán reportar al ColCERT del Ministerio de Defensa Nacional.</t>
  </si>
  <si>
    <t>Enviar comunicado de los incidentes enviados a la Superintendencia de Industria y Comercio, y en caso de ser graves o muy graves al Grupo de Respuestas a Incidentes de Seguridad Informática del Gobierno Nacional o la justificación en caso de no haber sufrido incidentes.
Revisar con TI la aplicabilidad de este ítems</t>
  </si>
  <si>
    <t>Adicional a lo anterior y de manera específica, los sujetos obligados deberán implementar los siguientes controles en el desarrollo de sitios web y aplicaciones:</t>
  </si>
  <si>
    <t>1. Implementar controles de seguridad durante todo el ciclo de vida del desarrollo de software</t>
  </si>
  <si>
    <t>Enviar las evidencias de la implementar de los controles de seguridad durante todo el ciclo de vida del desarrollo de software para ser publicados.</t>
  </si>
  <si>
    <t>2. Implementar o exigir controles de seguridad relacionados con el control de la autenticación, definición de roles y privilegios y separación de funciones</t>
  </si>
  <si>
    <t>Enviar las evidencias de la implementación o exigir controles de seguridad relacionados con el control de la autenticación, definición de roles y privilegios y separación de funciones para ser publicados.</t>
  </si>
  <si>
    <t>3. Exigir medidas de seguridad al proveedor del hosting (políticas de seguridad robustas y un nivel de madurez en seguridad optimizado).</t>
  </si>
  <si>
    <t>Enviar las medidas de seguridad exigidas al proveedor del hosting.</t>
  </si>
  <si>
    <t>4. Aplicar mecanismos de hardening para eliminar configuraciones y credenciales por defecto, además de deshabilitar métodos HTTP peligrosos como put, delete, trace y restringir en lo posible la administración remota.</t>
  </si>
  <si>
    <t>Enviar los mecanismos de hardening para eliminar configuraciones y credenciales por defecto, además de deshabilitar métodos HTTP peligrosos como put, delete, trace y restringir en lo posible la administración remota</t>
  </si>
  <si>
    <r>
      <rPr>
        <sz val="9"/>
        <color theme="1"/>
        <rFont val="Calibri"/>
        <family val="2"/>
      </rPr>
      <t xml:space="preserve">5. Proteger la integridad del código, mediante: </t>
    </r>
  </si>
  <si>
    <t>(i) la validación exhaustiva de: inputs, variables post y get (no enviar parámetros sensibles a través del método get), Cookies (habilitar atributos de seguridad como Secure y HttpOnly), y, cabeceras HTTP;</t>
  </si>
  <si>
    <t>Soportar la validación exhaustiva de: inputs, variables post y get (no enviar parámetros sensibles a través del método get), Cookies (habilitar atributos de seguridad como Secure y HttpOnly), y, cabeceras HTTP</t>
  </si>
  <si>
    <t>(ii) la sanitización de los parámetros de entrada: es decir, que cuando se reciba la información de dichas variables 6 se eliminen etiquetas, saltos de línea, espacios en blanco y otros caracteres especiales que comúnmente conforman un script, además de la restricción de formatos y tamaños de subidas de archivos;</t>
  </si>
  <si>
    <t>Soportar la sanitización de los parámetros de entrada.</t>
  </si>
  <si>
    <t>(iii) la sanitización y escape de variables en el código;</t>
  </si>
  <si>
    <t>Soportar la sanitización y escape de variables en el código</t>
  </si>
  <si>
    <t>(iv) verificación estándar de las Políticas de Origen de las cabeceras;</t>
  </si>
  <si>
    <t>Soportar la verificación estándar de las Políticas de Origen de las cabeceras</t>
  </si>
  <si>
    <r>
      <rPr>
        <sz val="9"/>
        <color rgb="FF000000"/>
        <rFont val="Calibri"/>
        <family val="2"/>
      </rPr>
      <t xml:space="preserve">y </t>
    </r>
    <r>
      <rPr>
        <sz val="9"/>
        <color theme="1"/>
        <rFont val="Calibri"/>
        <family val="2"/>
      </rPr>
      <t>(v) la verificación y comprobación del token de CSRF (cuando aplique).</t>
    </r>
  </si>
  <si>
    <t>Agregar la justificación por parte de TI</t>
  </si>
  <si>
    <t>6. Ejecutar monitoreos de seguridad sobre las páginas web que contemple, entre otras, las siguientes acciones: escaneo de archivos infectados, escaneo de vulnerabilidades, análisis de patrones para detectar acciones sospechosas, verificación contra listas negras, monitoreo del tráfico para detectar ataques de denegación de servicios.</t>
  </si>
  <si>
    <t xml:space="preserve">Soportar la ejecución de monitoreos de seguridad sobre las páginas web. </t>
  </si>
  <si>
    <t>7. Exigir mecanismos de autenticación dentro de los sitios web a través de la creación de contraseñas fuertes y solicitar renovaciones periódicas de las mismas garantizando la accesibilidad de persona con discapacidad.</t>
  </si>
  <si>
    <t>Soportar los mecanismos de autenticación exigidos dentro de los sitios web</t>
  </si>
  <si>
    <t>8. Mantener actualizado el software, frameworks y plugins de los sitios web.</t>
  </si>
  <si>
    <t>Enviar como se realiza el mantenimiento y actualización del software, frameworks y plugins de los sitios web.</t>
  </si>
  <si>
    <t>9. Restringir el uso de login contra ataques de fuerza bruta, implementando, entre otros: mecanismos de captcha accesibles o auto detectable, y/o limitar la tasa de intentos de login.</t>
  </si>
  <si>
    <t>Soportar como se puede restringir el uso de login contra ataques de fuerza bruta</t>
  </si>
  <si>
    <t>10. Ocultar y restringir páginas de acceso administrativo</t>
  </si>
  <si>
    <t>Enviar como se oculta y se puede restringir páginas de acceso administrativo.</t>
  </si>
  <si>
    <t>11. Restringir la escritura de archivos desde la web a través de la asignación de permisos de solo lectura.</t>
  </si>
  <si>
    <t>Soportar como se puede restringir la escritura de archivos desde la web a través de la asignación de permisos de solo lectura</t>
  </si>
  <si>
    <t>12. Crear copias de respaldo.</t>
  </si>
  <si>
    <t>Evidenciar la creación de copias de respaldo</t>
  </si>
  <si>
    <t>13. Almacenar trazas o logs de auditoría de los eventos de seguridad, logins, entre otros.</t>
  </si>
  <si>
    <t>Evidenciar el almacenamiento de trazas o logs de auditoría de los eventos de seguridad, logins, entre otros</t>
  </si>
  <si>
    <t>14. Garantizar conexiones seguras a través de uso de certificados, SSL (HTTPS para la confianza de usuarios) y cifrado en la estructura de las peticiones para portales transaccionales, para evitar la manipulación de parámetros en las peticiones.
(adicional al cifrado SSL), También deben habilitar las cabeceras de seguridad, entre otras las siguientes: Content-Security-Policy (CSP), X-Content-Type-Options, X-Frame-Options, X-XSS-Protection, Strict-Transport-Security (HSTS), Public-Key-Pins (HPKP) Referrer-Policy, Feature-Policy.</t>
  </si>
  <si>
    <t>Soportar como se garantiza las conexiones seguras a través de uso de certificados</t>
  </si>
  <si>
    <t>15. Implementar mensajes genéricos de error, que no revelen información acerca de la tecnología usada, excepciones o parámetros que dispararon el error específico, los cuales deberán ser comprensibles por parte de las personas, incluyendo la accesibilidad para las personas con discapacidad.</t>
  </si>
  <si>
    <t>Evidenciar como se implementan los mensajes genéricos de error</t>
  </si>
  <si>
    <t>16. Proteger el binario de la aplicación, a través de métodos de ofuscación que impidan realizar procedimientos de ingeniería inversa (reversing) para analizar la lógica de la aplicación.</t>
  </si>
  <si>
    <t>soportar como se protege el binario de la aplicación</t>
  </si>
  <si>
    <t>17. Sanitización de parámetros de entrada mediante la eliminación de etiquetas, saltos de línea, espacios en blanco y otros caracteres especiales que comúnmente conforman un «script», además de la restricción de formatos y tamaños para subida de archivos.</t>
  </si>
  <si>
    <t>Soportar la sanitización de parámetros de entrada</t>
  </si>
  <si>
    <t>18. Sanitización de caracteres especiales (secuencia de Escape de variables en el código de Programación)</t>
  </si>
  <si>
    <t>Soportar la sanitización de caracteres especiales</t>
  </si>
  <si>
    <t>19. Revisar las recomendaciones de seguridad en la guía de desarrollo seguro de aplicaciones y Servicios Web Seguros de la Open Web Application Security Project (OWASP).</t>
  </si>
  <si>
    <t>Revisar y evidenciar las recomendaciones de seguridad en la guía</t>
  </si>
  <si>
    <t>20. Implementar en los servidores los controles necesarios (hardware o software) de protección de acceso y de ataques como Cross-site scripting, SQL injection o Denial-of-service, entre otros.</t>
  </si>
  <si>
    <t>Soportar como se implementan en los servidores los controles necesarios</t>
  </si>
  <si>
    <t>21. Incorporar validación de formularios tanto del lado del cliente como del lado del servidor.</t>
  </si>
  <si>
    <t>Evidenciar la validación de formularios tanto del lado del cliente como del lado del servidor</t>
  </si>
  <si>
    <t>22. Implementar monitoreos de seguridad sobre la plataforma tecnológica que hace parte del sitio web (escaneo de vulnerabilidades, escaneo de archivos infectados, análisis de patrones para detectar acciones sospechosas, verificación contra listas negras, monitoreo del tráfico para detectar ataques de denegación de servicios) y realizar las acciones de mitigación correspondientes.</t>
  </si>
  <si>
    <t>Enviar como se implementan monitoreos de seguridad sobre la plataforma tecnológica que hace parte del sitio web</t>
  </si>
  <si>
    <t>23. Establecer los planes de contingencia, DRP y BCP, que permita garantizar la continuidad de la sede electrónica o del sitio web 7/24 los 365 días del año.</t>
  </si>
  <si>
    <t xml:space="preserve">Enviar los planes de contingencia, DRP y BCP. </t>
  </si>
  <si>
    <t>24. Restringir la escritura de archivos en el servidor web a través de la asignación de permisos de roles y los privilegios asociados.</t>
  </si>
  <si>
    <t>Soportar como se puede restringir la escritura de archivos en el servidor web</t>
  </si>
  <si>
    <t>25. Implementar sistemas antivirus en el servidor web, para garantizar medidas contra infecciones de malware a los archivos del mismo.</t>
  </si>
  <si>
    <t>enviar como se puede implementar sistemas antivirus en el servidor web</t>
  </si>
  <si>
    <t>26. Controlar el escalamiento de privilegios en los Sistemas Operativos, servidor web y Bases de datos que hacen parte de la infraestructura del portal web.</t>
  </si>
  <si>
    <t>Enviar como se puede controlar el escalamiento de privilegios en los Sistemas Operativos, servidor web y Bases de datos que hacen parte de la infraestructura del portal web</t>
  </si>
  <si>
    <t>PROGRAMACIÓN DEL CÓDIGO FUENTE.</t>
  </si>
  <si>
    <t>Los sujetos obligados, en todos sus sitios web, móvil y aplicaciones deberán implementar estándares de desarrollo seguro para evitar vulnerabilidades el código fuente y errores de presentación o alteraciones en el contenido de la información dispuesta al público. Así mismo, se deben evitar mecanismos que puedan poner en riesgo la información o los datos personanales o sensibles.
Los sujetos obligados deben adoptar las siguientes buenas prácticas:</t>
  </si>
  <si>
    <t>1. Realizar análisis estático del código con el objetivo de identificar vulnerabilidades que se encuentra en la programación de las aplicaciones.</t>
  </si>
  <si>
    <t>Realizar análisis estático del código.</t>
  </si>
  <si>
    <t>2. Cumplir con la estandarización de código fuente para portales web, siguiendo las buenas prácticas del W3C (World Web Wide Consortium), de forma que permita la correcta visualización de la información a los usuarios.</t>
  </si>
  <si>
    <t>Soportar el cumplimento de la estandarización de código fuente para portales web</t>
  </si>
  <si>
    <t>3. Adoptar validadores HTML y CCS para la continua revisión del sitio web y su mejora continua, a través de las buenas prácticas del W3C (World Web Wide Consortium).</t>
  </si>
  <si>
    <t>Adoptar validadores HTML y CCS para la continua revisión del sitio web y su mejora continua</t>
  </si>
  <si>
    <r>
      <rPr>
        <sz val="9"/>
        <color theme="1"/>
        <rFont val="Calibri"/>
        <family val="2"/>
      </rPr>
      <t>4. Cumplir con los estándares definidos para la integración al Portal Único del Estado Colombiano GOV.CO, incluyendo la validación de la codificación, en caso de que les aplique.</t>
    </r>
  </si>
  <si>
    <t>5. Incluir lenguaje común de intercambio para la generación y divulgación de la información y datos estructurados y no estructurados dispuestos en medios electrónicos, como los sitios web de los sujetos obligados y el Portal Único del Estado Colombiano GOV.CO, en caso de que les aplique.</t>
  </si>
  <si>
    <t>Incluir lenguaje común de intercambio para la generación y divulgación de la información y datos estructurados y no estructurados</t>
  </si>
  <si>
    <t>6. Implementar un sistema de control de versiones (Git), que permitan planear y controlar la vida de la aplicación, y en una fase a mediano plazo poder implementar un sistema de integración, cambio y despliegue continuo.</t>
  </si>
  <si>
    <t xml:space="preserve">Implementar y soportar un sistema de control de versiones. </t>
  </si>
  <si>
    <t>Anexo No. 4</t>
  </si>
  <si>
    <t>PORTAL DE DATOS ABIERTOS.</t>
  </si>
  <si>
    <t>El Portal de Datos Abiertos www.datos.gov.co, del Estado Colombiano o el que haga sus veces, es un portal especializado en el que los usuarios pueden acceder a los datos abiertos del Gobierno colombiano con la finalidad de investigar, desarrollar aplicaciones, crear visualizaciones e historias para que puedan ser usados, y conocer las visualizaciones e investigaciones creadas a partir de datos abiertos.</t>
  </si>
  <si>
    <t>A continuación, se establecen los siguientes requerimientos:</t>
  </si>
  <si>
    <r>
      <rPr>
        <sz val="9"/>
        <color theme="1"/>
        <rFont val="Calibri"/>
        <family val="2"/>
      </rPr>
      <t>1. Los sujetos obligados de niveles nacional, territorial y órganos autónomos, deben disponer de una sección de datos abiertos, incluyendo la información disponible, de acuerdo con los lineamientos de la Guía Nacional de Datos Abiertos en Colombia y la Guía de Estándares de Calidad e Interoperabilidad de Datos Abiertos, o la que haga sus veces.</t>
    </r>
  </si>
  <si>
    <r>
      <rPr>
        <sz val="9"/>
        <color theme="1"/>
        <rFont val="Calibri"/>
        <family val="2"/>
      </rPr>
      <t>2. Los sujetos obligados que cuenten con portal propio de datos abiertos deben federar o vincular la información con el Portal de Datos Abiertos www.datos.gov.co o el que haga sus veces.</t>
    </r>
  </si>
  <si>
    <r>
      <rPr>
        <sz val="9"/>
        <color theme="1"/>
        <rFont val="Calibri"/>
        <family val="2"/>
      </rPr>
      <t>3. Los datos publicados en línea por parte de los sujetos obligados de niveles nacional, territorial y órganos autónomos, deben vincularse y automatizarse para su apertura en el Portal de Datos Abiertos www.datos.gov.co o el que haga sus veces.</t>
    </r>
  </si>
  <si>
    <r>
      <rPr>
        <sz val="9"/>
        <color theme="1"/>
        <rFont val="Calibri"/>
        <family val="2"/>
      </rPr>
      <t>4. La Dirección de Gobierno Digital del Ministerio de Tecnologías de la Información y las Comunicaciones creará y publicará la Hoja de Ruta de Datos Abiertos Estratégicos para el Estado Colombiano, mediante la cual, se catalogarán los datos abiertos y sus respectivos metadatos que se consideren críticos, estratégicos o muy importantes para asegurar su permanente disponibilidad pública y actualización, por parte de los sujetos obligados de niveles nacional, territorial y órganos autónomos, en el Portal de Datos Abiertos www.datos.gov.co, o el que haga sus veces.</t>
    </r>
  </si>
  <si>
    <r>
      <rPr>
        <sz val="9"/>
        <color theme="1"/>
        <rFont val="Calibri"/>
        <family val="2"/>
      </rPr>
      <t>5. Los sujetos obligados de niveles nacional, territorial y órganos autónomos deben crear el registro de activos de información y demás instrumentos que aplique, conforme lo dispone el artículo 2.1.1.2.1.4 del Decreto 1081 del 2015, en la herramienta disponible en el Portal de Datos Abiertos datos.gov.co, o el que haga sus veces.</t>
    </r>
  </si>
  <si>
    <r>
      <rPr>
        <sz val="9"/>
        <color theme="1"/>
        <rFont val="Calibri"/>
        <family val="2"/>
      </rPr>
      <t>Parágrafo. El Portal de Datos Abiertos del Estado Colombiano, como mecanismo de difusión, no cuenta con la naturaleza jurídica de ser un archivo digital, por lo que las entidades y sujetos obligados continúan con sus obligaciones en materia de tablas de retención documental y la gestión documental o de archivo que les aplique conforme con la normativa vigente.</t>
    </r>
  </si>
  <si>
    <t>ESTÁNDARES DE PUBLICACIÓN DE DATOS ABIERTOS.</t>
  </si>
  <si>
    <t>Los sujetos obligados en sus datos abiertos como información pública dispuesta en formatos que permiten su uso, reutilización bajo licencia abierta, sin restricciones legales de aprovechamiento y disponibles bajo formatos de datos abiertos (CSV, XML, RDF, RSS, JSON, ODF, WMS, WFS, entre otros), deben observar los siguientes criterios mínimos para la publicación de datos abiertos:</t>
  </si>
  <si>
    <t>1. Los sujetos obligados que cuenten con portales propios de datos abiertos, deberán federarlos al Portal de Datos Abiertos www.datos.gov.co o el que haga sus veces, de forma que éste último sea punto de acceso a los datos abiertos.</t>
  </si>
  <si>
    <t>2. El registro de activos de información y el análisis de criticidad de la información, debe cargarse a través de la herramienta disponible en el Portal de Datos Abiertos, datos.gov.co, o el que haga sus veces.</t>
  </si>
  <si>
    <t>3. Aprobar y publicar la licencia de datos abiertos, mediante la cual se determina el alcance, uso y aprovechamiento que los particulares o terceros interesados puedan efectuar sobre los mismos. En todo caso, se sugiere que la licencia reconozca la producción o generación de los datos por parte de la entidad pública, señalando que ésta no será responsable por la utilización, tratamiento, transformación de los datos, ni tampoco, sobre cualquier tipo de responsabilidad legal o económica sobre el uso directo o indirecto que se realice.</t>
  </si>
  <si>
    <t>4. Los sujetos obligados deben observar la Guía Nacional de Datos Abiertos en Colombia, la Guía de Estándares de Calidad e Interoperabilidad, el Marco de Arquitectura Empresarial, el Marco de Interoperabilidad y los Lineamientos técnicos para la producción y gestión de información geográfica, como insumos necesarios para la planeación, publicación y promoción del uso y aprovechamiento de los datos abiertos.</t>
  </si>
  <si>
    <t>5. Los sujetos obligados deben establecer un plan de apertura y uso de datos abiertos para una adecuada gobernanza de los datos de acuerdo con lo establecido en la Guía Nacional de Datos Abiertos en Colombia</t>
  </si>
  <si>
    <t xml:space="preserve">Cumple </t>
  </si>
  <si>
    <t>No cumple</t>
  </si>
  <si>
    <t>Total</t>
  </si>
  <si>
    <t xml:space="preserve">Si </t>
  </si>
  <si>
    <r>
      <rPr>
        <b/>
        <sz val="9"/>
        <color theme="1"/>
        <rFont val="Calibri"/>
        <family val="2"/>
      </rPr>
      <t xml:space="preserve">
</t>
    </r>
    <r>
      <rPr>
        <b/>
        <sz val="9"/>
        <color theme="1"/>
        <rFont val="Calibri"/>
        <family val="2"/>
      </rPr>
      <t>ASPECTOS A  TENER EN CUENTA POR PARTE DEL SUJETO OBLIGADO DE LA LEY 1712 DE 2014:</t>
    </r>
    <r>
      <rPr>
        <sz val="9"/>
        <color theme="1"/>
        <rFont val="Calibri"/>
        <family val="2"/>
      </rPr>
      <t xml:space="preserve">
1. Cada sujeto obligado debe verificar las  obligaciones de divulgación de  información que debe cumplir conforme con la normativa que le aplique, y  publicarla en el respectivo  menú o sección. En caso que el sujeto obligado encuentre una excepción de publicación de  información, conforme con la normativa que le aplique, es importante que  mencione expresamente las razones jurídicas por las cuáles no debe publicar la información en cuestión. Igualmente, es  necesario informarlo en la sección correspondiente del menú de transparencia y acceso a la información (Numeral 2.4.2 Anexo No. 2).
3. La presente matriz de excel </t>
    </r>
    <r>
      <rPr>
        <b/>
        <sz val="9"/>
        <color theme="1"/>
        <rFont val="Calibri"/>
        <family val="2"/>
      </rPr>
      <t>NO SUSTITUYE EL DILIGENCIAMIENTO DEL ÍNDICE DE TRANSPARENCIA Y ACCESO A LA INFORMACIÓN</t>
    </r>
    <r>
      <rPr>
        <sz val="9"/>
        <color theme="1"/>
        <rFont val="Calibri"/>
        <family val="2"/>
      </rPr>
      <t xml:space="preserve">; Esta herramienta contiene las preguntas que el aplicativo ITA contendrá a la hora de ser diligenciado en el sitio web de la Procuraduría General de la Nación, por medio de la siguiente URL: https://www.procuraduria.gov.co/portal/ITA.page. </t>
    </r>
    <r>
      <rPr>
        <sz val="9"/>
        <color theme="1"/>
        <rFont val="Calibri"/>
        <family val="2"/>
      </rPr>
      <t xml:space="preserve">
</t>
    </r>
  </si>
  <si>
    <t>ESTADO
PLANEACIÓN</t>
  </si>
  <si>
    <t>Nro</t>
  </si>
  <si>
    <t xml:space="preserve">N/A
</t>
  </si>
  <si>
    <t>Subtítulos o Closed Caption</t>
  </si>
  <si>
    <t>Cumple</t>
  </si>
  <si>
    <t>(en los siguientes casos también deben tener lenguaje de señas: para las alocuciones presidenciales, información sobre desastres y emergencias, información sobre seguridad ciudadana, rendición de cuentas anual de los entes centrales de cada sector del Gobierno Nacional).</t>
  </si>
  <si>
    <t>Para las entidades públicas, en los siguientes casos proporcione los enlaces o URL donde aparezcan los videos o elementos multimedia con lengua de señas: i) alocuciones presidenciales, ii) información sobre desastres y emergencias, iii) información sobre seguridad ciudadana, iv) rendición de cuentas anual de entes centrales de cada sector del Gobierno Nacional</t>
  </si>
  <si>
    <t>Justificar</t>
  </si>
  <si>
    <t>Se debe crear certificado  de accesibilidad y usabilidad del sitio web. Se adjunta documento de muestra para la creación del certificado (https://mintic.gov.co/portal/715/articles-160583_recurso_1.pdf) Se recomienda ser firmado por Comunicaciones</t>
  </si>
  <si>
    <r>
      <rPr>
        <b/>
        <sz val="9"/>
        <color theme="1"/>
        <rFont val="Calibri"/>
        <family val="2"/>
      </rPr>
      <t xml:space="preserve"> ANEXO TÉCNICO 2: ESTANDARIZACIÓN DE CONTENIDOS DEL MENÚ DE TRANSPARENCIA
</t>
    </r>
    <r>
      <rPr>
        <sz val="9"/>
        <color theme="1"/>
        <rFont val="Calibri"/>
        <family val="2"/>
      </rPr>
      <t xml:space="preserve">La siguientes es la estructura de contenidos del </t>
    </r>
    <r>
      <rPr>
        <b/>
        <sz val="9"/>
        <color theme="1"/>
        <rFont val="Calibri"/>
        <family val="2"/>
      </rPr>
      <t>Menú de Transparencia y Acceso a la Información</t>
    </r>
    <r>
      <rPr>
        <sz val="9"/>
        <color theme="1"/>
        <rFont val="Calibri"/>
        <family val="2"/>
      </rPr>
      <t xml:space="preserve">,  que comprende la información especificada a los sujetos obligados de la Ley 1712 de 2014 de Transparencia y del Derecho de Acceso a la Información Pública en los anexos técnicos 1, 2, 3 y 4 de la Resolución 1519 expedida por el Ministerio de Tecnologías de la Información y Comunicaciones.
</t>
    </r>
    <r>
      <rPr>
        <b/>
        <sz val="9"/>
        <color theme="1"/>
        <rFont val="Calibri"/>
        <family val="2"/>
      </rPr>
      <t xml:space="preserve">
NOTA IMPORTANTE: Los sujetos obligados estandarizarán la estructura de contenidos para la divulgación de información pública que posea o genere. Las personas naturales y jurídicas referidas en el los literales c), d), f), g) del artículo 5 de la Ley 1712 del 2014, publicarán la información que se produzca en relación con el ejercicio de la función pública, servicio público, ejercicio de autoridad, o sobre fondos públicos que reciban o intermedien, y a las que la normativa vigente les obligue.</t>
    </r>
  </si>
  <si>
    <t>Descripción</t>
  </si>
  <si>
    <t>MENÚ NIVEL I</t>
  </si>
  <si>
    <t>MENÚ NIVEL II</t>
  </si>
  <si>
    <t xml:space="preserve">EXPLICACIÓN </t>
  </si>
  <si>
    <t>NORMATIVIDAD</t>
  </si>
  <si>
    <t xml:space="preserve">CUMPLIMIENTO </t>
  </si>
  <si>
    <t>OBSERVACIONES DE LA VERIFICACIÓN DE CUMPLIMIENTO Y/O JUSTIFICACIÓN DE N/A</t>
  </si>
  <si>
    <r>
      <rPr>
        <b/>
        <i/>
        <sz val="9"/>
        <color theme="1"/>
        <rFont val="Calibri"/>
        <family val="2"/>
      </rPr>
      <t>Top Bar</t>
    </r>
    <r>
      <rPr>
        <b/>
        <sz val="9"/>
        <color theme="1"/>
        <rFont val="Calibri"/>
        <family val="2"/>
      </rPr>
      <t xml:space="preserve">(GOV.CO). </t>
    </r>
  </si>
  <si>
    <t>Para entidades de la rama ejecutiva de los niveles nacional y territorial del sector central y descentralizado por servicios o territorialmente (numeral 2.1.1 de la Resolución 1519 de 2020) : Deberán acondicionar una barra superior completa con acceso al Portal Único del Estado colombiano - GOV.CO, que estará ubicada en la parte superior, la cual deberá aparecer en todas sus páginas y vistas. La barra de GOV.CO contendrá su respectivo logotipo el cual deberá dirigir al sitio web https://www.gov.co y demás referencias que sean adoptadas en el lineamiento gráfico que expida el MinTIC.</t>
  </si>
  <si>
    <r>
      <rPr>
        <sz val="9"/>
        <color theme="1"/>
        <rFont val="Calibri"/>
        <family val="2"/>
      </rPr>
      <t xml:space="preserve">Agregar la siguiente justificación: En el Artículo 2.1.1 del Anexo 2 de la Resolución 1519 de 2020 excepcionan las sociedades de economía mixta en la inclusión del Top bar </t>
    </r>
    <r>
      <rPr>
        <u/>
        <sz val="9"/>
        <color rgb="FF1155CC"/>
        <rFont val="Calibri"/>
        <family val="2"/>
      </rPr>
      <t>GOV.CO</t>
    </r>
  </si>
  <si>
    <t>2.1.2</t>
  </si>
  <si>
    <r>
      <rPr>
        <b/>
        <i/>
        <sz val="9"/>
        <color theme="1"/>
        <rFont val="Calibri"/>
        <family val="2"/>
      </rPr>
      <t xml:space="preserve">Footer </t>
    </r>
    <r>
      <rPr>
        <b/>
        <sz val="9"/>
        <color theme="1"/>
        <rFont val="Calibri"/>
        <family val="2"/>
      </rPr>
      <t xml:space="preserve">o pie de página. </t>
    </r>
  </si>
  <si>
    <r>
      <rPr>
        <b/>
        <sz val="9"/>
        <color theme="1"/>
        <rFont val="Calibri"/>
        <family val="2"/>
      </rPr>
      <t xml:space="preserve">Para las  entidades de la rama ejecutiva de los niveles nacional y territorial del sector central y las descentralizadas por servicios o territorialmente: </t>
    </r>
    <r>
      <rPr>
        <sz val="9"/>
        <color theme="1"/>
        <rFont val="Calibri"/>
        <family val="2"/>
      </rPr>
      <t xml:space="preserve">su publicación es obligatoria. De igual modo, para las entidades territoriales la paleta de colores podrá variar, conforme con los colores institucionales del respectivo sujeto obligado. 
</t>
    </r>
    <r>
      <rPr>
        <b/>
        <sz val="9"/>
        <color theme="1"/>
        <rFont val="Calibri"/>
        <family val="2"/>
      </rPr>
      <t xml:space="preserve">Para todos los demás sujetos obligados: </t>
    </r>
    <r>
      <rPr>
        <sz val="9"/>
        <color theme="1"/>
        <rFont val="Calibri"/>
        <family val="2"/>
      </rPr>
      <t xml:space="preserve"> este ítem no es obligatorio</t>
    </r>
  </si>
  <si>
    <t>Agregar la siguiente justificación: Para las  entidades de la rama ejecutiva de los niveles nacional y territorial del sector central y las descentralizadas por servicios o territorialmente, su publicación es obligatoria. Para todos los demás sujetos obligados este ítem no es obligatorio, como es el caso de Savia Salud EPS.</t>
  </si>
  <si>
    <r>
      <rPr>
        <b/>
        <sz val="9"/>
        <color theme="1"/>
        <rFont val="Calibri"/>
        <family val="2"/>
      </rPr>
      <t xml:space="preserve">Para las  entidades de la rama ejecutiva de los niveles nacional y territorial del sector central y las descentralizadas por servicios o territorialmente: </t>
    </r>
    <r>
      <rPr>
        <sz val="9"/>
        <color theme="1"/>
        <rFont val="Calibri"/>
        <family val="2"/>
      </rPr>
      <t>La autoridad deberá, en virtud del artículo 16 del Decreto 2106 de 2019, y del capítulo V del Decreto Nacional 1080 de 2014, y demás normas expedidas por el Archivo General de la Nación relacionadas, disponer de lo necesario para que la emisión, recepción y gestión de comunicaciones oficiales, a través de los diversos canales electrónicos, asegure un adecuado tratamiento archivístico y estar debidamente alineado con la gestión documental electrónica y de archivo digital.</t>
    </r>
  </si>
  <si>
    <r>
      <rPr>
        <b/>
        <sz val="9"/>
        <color theme="1"/>
        <rFont val="Calibri"/>
        <family val="2"/>
      </rPr>
      <t xml:space="preserve">Para las entidades de la rama ejecutiva de los niveles nacional y territorial del sector central y las descentralizadas por servicios o territorialmente: </t>
    </r>
    <r>
      <rPr>
        <sz val="9"/>
        <color theme="1"/>
        <rFont val="Calibri"/>
        <family val="2"/>
      </rPr>
      <t xml:space="preserve"> la publicación es obligatoria.
</t>
    </r>
    <r>
      <rPr>
        <b/>
        <sz val="9"/>
        <color theme="1"/>
        <rFont val="Calibri"/>
        <family val="2"/>
      </rPr>
      <t xml:space="preserve">Para los demás sujetos obligados: </t>
    </r>
    <r>
      <rPr>
        <sz val="9"/>
        <color theme="1"/>
        <rFont val="Calibri"/>
        <family val="2"/>
      </rPr>
      <t xml:space="preserve"> solo debe hacerse si cuenta con la misma.
Todas las líneas telefónicas deberán incluir el prefijo de país +57, y el número significativo nacional (indicativo nacional) que determine la Comisión de Regulación de Comunicaciones.</t>
    </r>
  </si>
  <si>
    <t xml:space="preserve">TI debe entregar el mapa del sitio </t>
  </si>
  <si>
    <t>Se cargó en el drive en la carpeta 3RA ENTREGA A COMUNICACIONES los 3 soportes</t>
  </si>
  <si>
    <t xml:space="preserve">Términos y condiciones. Todos los sujetos obligados deberán publicar los términos y condiciones para el uso de todos sus sitios web, plataformas, aplicaciones, trámites y servicios, servicios de pasarela de pago, consulta de acceso a información pública, otros procedimientos administrativos, entre otros.Como mínimo deberán incluir lo siguiente: </t>
  </si>
  <si>
    <r>
      <rPr>
        <sz val="9"/>
        <color theme="1"/>
        <rFont val="Calibri"/>
        <family val="2"/>
      </rPr>
      <t xml:space="preserve">Los sujetos obligados tendrán que habilitar como mínimo tres menús destacados en el </t>
    </r>
    <r>
      <rPr>
        <b/>
        <sz val="9"/>
        <color theme="1"/>
        <rFont val="Calibri"/>
        <family val="2"/>
      </rPr>
      <t>header o encabezado del sitio web (parte superior del sitio web</t>
    </r>
    <r>
      <rPr>
        <sz val="9"/>
        <color theme="1"/>
        <rFont val="Calibri"/>
        <family val="2"/>
      </rPr>
      <t>), y en todo caso, en la parte inferior de la barra superior (</t>
    </r>
    <r>
      <rPr>
        <b/>
        <sz val="9"/>
        <color theme="1"/>
        <rFont val="Calibri"/>
        <family val="2"/>
      </rPr>
      <t>top bar, o menú de opciones principal superior)</t>
    </r>
    <r>
      <rPr>
        <sz val="9"/>
        <color theme="1"/>
        <rFont val="Calibri"/>
        <family val="2"/>
      </rPr>
      <t>, incluyendo los ítems de: 1. Transparencia y Acceso a la Información Publica, 2. Atención y Servicios  la Ciudadanía y 3. Participa.</t>
    </r>
  </si>
  <si>
    <t>Desde el área de TI estan desarrollando el menú</t>
  </si>
  <si>
    <t>c. Menú   "Participa".</t>
  </si>
  <si>
    <t xml:space="preserve">1.1.a. Misión y visión. </t>
  </si>
  <si>
    <t xml:space="preserve">1.1.b. Funciones y deberes. </t>
  </si>
  <si>
    <t>1.2.a. Organigrama.</t>
  </si>
  <si>
    <t>Pendiente actualización por parte de gestión humana con la caraterizacion de los procesos, Incluirá, de manera legible, la descripción de la estructura orgánica, y la información de las divisiones o dependencias, extensiones y al menos un correo electrónico de los mismos, informando los nombres, apellido y cargo de la persona que sea responsable de la respectiva área.</t>
  </si>
  <si>
    <t>1.3.a. Mapas y cartas descriptivas de los procesos.</t>
  </si>
  <si>
    <t>1..4.a. Información de contacto.</t>
  </si>
  <si>
    <r>
      <rPr>
        <sz val="9"/>
        <color theme="1"/>
        <rFont val="Calibri"/>
        <family val="2"/>
      </rPr>
      <t>Se cumple con el requisito publicando la misma información de datos de contacto  especificada en el numeral 2. 2. 1 , numeral 4 del Anexo 2 -</t>
    </r>
    <r>
      <rPr>
        <i/>
        <sz val="9"/>
        <color theme="1"/>
        <rFont val="Calibri"/>
        <family val="2"/>
      </rPr>
      <t xml:space="preserve">Footer </t>
    </r>
    <r>
      <rPr>
        <sz val="9"/>
        <color theme="1"/>
        <rFont val="Calibri"/>
        <family val="2"/>
      </rPr>
      <t>o pie de página-:a. Teléfono conmutador, b.Línea gratuita o línea de servicio a la ciudadanía/usuario, c. Línea anticorrupción (según la naturaleza del sujeto obligado), d. Canales físicos y electrónicos para atención al público, e. Correo de notificaciones judiciales, f. Enlace para el mapa del sitio, g. Enlace para vincular a las políticas que hace referencia en el numeral 2.3 ( Términos y condiciones, Política de privacidad y tratamiento de datos personales, Política de derechos de autor y/o autorización de uso sobre los  contenidos y otras políticas que correspondan conforme con la normatividad vigente).</t>
    </r>
  </si>
  <si>
    <t>1.4.b. Ubicación física (nombre de la sede si aplica).</t>
  </si>
  <si>
    <t>1.4.c. Dirección  (incluyendo el departamento si aplica) y municipio o distrito (en caso que aplique, se deberá indicar el nombre del corregimiento).</t>
  </si>
  <si>
    <t>1.4.d. Horarios y días de atención al público.</t>
  </si>
  <si>
    <t>1.4.e. Datos de contacto específicos de las áreas de contacto o dependencias (en caso de que aplique).</t>
  </si>
  <si>
    <r>
      <rPr>
        <b/>
        <sz val="9"/>
        <color theme="1"/>
        <rFont val="Calibri"/>
        <family val="2"/>
      </rPr>
      <t xml:space="preserve">Para partidos o movimientos políticos: </t>
    </r>
    <r>
      <rPr>
        <sz val="9"/>
        <color theme="1"/>
        <rFont val="Calibri"/>
        <family val="2"/>
      </rPr>
      <t xml:space="preserve"> se cumple con este ítem con la  publicación del enlace web de  las entidades que están directamente relacionadas con estas organizaciones, a saber: Consejo Nacional Electoral, Ministerio del Interior, Registraduría,  etc.</t>
    </r>
  </si>
  <si>
    <r>
      <rPr>
        <sz val="9"/>
        <color theme="1"/>
        <rFont val="Calibri"/>
        <family val="2"/>
      </rPr>
      <t>El sujeto obligado deberá informar los gremios o asociaciones en las que participe como asociado, para lo cual, deberá publicar el enlace al sitio web</t>
    </r>
    <r>
      <rPr>
        <sz val="9"/>
        <color rgb="FFFF0000"/>
        <rFont val="Calibri"/>
        <family val="2"/>
      </rPr>
      <t xml:space="preserve">. </t>
    </r>
  </si>
  <si>
    <t>1.13.6.  Informar el tipo de control  (fiscal, social, político, regulatorio, etc.).</t>
  </si>
  <si>
    <r>
      <rPr>
        <b/>
        <sz val="9"/>
        <color rgb="FF000000"/>
        <rFont val="Calibri"/>
        <family val="2"/>
      </rPr>
      <t>1.1</t>
    </r>
    <r>
      <rPr>
        <b/>
        <sz val="9"/>
        <color rgb="FF000000"/>
        <rFont val="Calibri"/>
        <family val="2"/>
      </rPr>
      <t xml:space="preserve">4. Publicación de hojas de vida. </t>
    </r>
  </si>
  <si>
    <r>
      <rPr>
        <b/>
        <sz val="9"/>
        <color rgb="FF000000"/>
        <rFont val="Calibri"/>
        <family val="2"/>
      </rPr>
      <t>2. NORMATIVA.</t>
    </r>
    <r>
      <rPr>
        <sz val="9"/>
        <color rgb="FF000000"/>
        <rFont val="Calibri"/>
        <family val="2"/>
      </rPr>
      <t xml:space="preserve">
</t>
    </r>
  </si>
  <si>
    <t xml:space="preserve">De acuerdo con el decreto único reglamentario (si aplica).
</t>
  </si>
  <si>
    <t xml:space="preserve">Publicar los proyectos normativos para comentarios, indicando los datos de contacto y plazo para que los interesados se pronuncien.
</t>
  </si>
  <si>
    <t xml:space="preserve">2.3.2. Comentarios y documento de respuesta a
comentarios. </t>
  </si>
  <si>
    <r>
      <rPr>
        <sz val="9"/>
        <color theme="1"/>
        <rFont val="Calibri"/>
        <family val="2"/>
      </rPr>
      <t xml:space="preserve">Plan anual de adquisiciones de la entidad, junto con las 
modificaciones que se realicen, para lo cual, deberá  informar que la versión del documento ha sido  ajustada, e indicar la fecha de la actualización. </t>
    </r>
    <r>
      <rPr>
        <u/>
        <sz val="9"/>
        <color theme="1"/>
        <rFont val="Calibri"/>
        <family val="2"/>
      </rPr>
      <t>La  publicación se puede surtir con el link que  direccione a la información en el SECOP.</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</si>
  <si>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</si>
  <si>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</si>
  <si>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</si>
  <si>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</si>
  <si>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</si>
  <si>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</si>
  <si>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</si>
  <si>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theme="1"/>
        <rFont val="Calibri"/>
        <family val="2"/>
      </rPr>
      <t xml:space="preserve">Publicar anualmente, antes del 31 de enero de cada año, los planes a que hace referencia el artículo 74 de la Ley 1474 del 2011 y el </t>
    </r>
    <r>
      <rPr>
        <b/>
        <u/>
        <sz val="9"/>
        <color theme="1"/>
        <rFont val="Calibri"/>
        <family val="2"/>
      </rPr>
      <t xml:space="preserve">Decreto 612 del 2018 </t>
    </r>
    <r>
      <rPr>
        <sz val="9"/>
        <color theme="1"/>
        <rFont val="Calibri"/>
        <family val="2"/>
      </rPr>
      <t xml:space="preserve">de acuerdo con las orientaciones del Manual Operativo del Modelo Integrado de Planeación y Gestión (MIPG). </t>
    </r>
    <r>
      <rPr>
        <b/>
        <u/>
        <sz val="9"/>
        <color theme="1"/>
        <rFont val="Calibri"/>
        <family val="2"/>
      </rPr>
      <t>Conforme lo dispone el parágrafo del artículo 74 de la Ley 1474  del 2011 las “empresas industriales y comerciales del Estado y las Sociedades de Economía Mixta estarán exentas de publicar la información relacionada con sus proyectos de inversión”</t>
    </r>
    <r>
      <rPr>
        <sz val="9"/>
        <color theme="1"/>
        <rFont val="Calibri"/>
        <family val="2"/>
      </rPr>
      <t>.
Los sujetos deberán, cada tres (3) meses, publicar la información relacionada con la ejecución de metas, objetivos, indicadores de gestión y/o desempeño, de conformidad con sus programas operativos y los demás planes exigidos por la normativa vigente.</t>
    </r>
  </si>
  <si>
    <r>
      <rPr>
        <sz val="9"/>
        <color rgb="FF000000"/>
        <rFont val="Calibri"/>
        <family val="2"/>
      </rPr>
      <t xml:space="preserve">Publicar cada proyecto de inversión, según la fecha de inscripción en el respectivo Banco de Programas y Proyectos de Inversión, conforme lo dispone el artículo 77 de la Ley 1474 del 2011, así como cada tres (3) meses el avance de ejecución de dichos </t>
    </r>
    <r>
      <rPr>
        <b/>
        <u/>
        <sz val="9"/>
        <color rgb="FF000000"/>
        <rFont val="Calibri"/>
        <family val="2"/>
      </rPr>
      <t>proyectos. Para el caso de las “empresas industriales y comerciales del Estado y las Sociedades de Economía Mixta estarán exentas de publicar la información relacionada con sus proyectos de inversión”.</t>
    </r>
    <r>
      <rPr>
        <sz val="9"/>
        <color rgb="FF000000"/>
        <rFont val="Calibri"/>
        <family val="2"/>
      </rPr>
      <t xml:space="preserve">
</t>
    </r>
  </si>
  <si>
    <r>
      <rPr>
        <sz val="9"/>
        <color rgb="FF000000"/>
        <rFont val="Calibri"/>
        <family val="2"/>
      </rPr>
      <t xml:space="preserve">Divulgar los informes o comunicados de información relevante que publiquen ante la Superintendencia Financiera, y/o la Superintendencia de Sociedades, </t>
    </r>
    <r>
      <rPr>
        <b/>
        <u/>
        <sz val="9"/>
        <color rgb="FF000000"/>
        <rFont val="Calibri"/>
        <family val="2"/>
      </rPr>
      <t>cuando sea obligación de las empresas industriales y comerciales del Estado, o Sociedad de Economía Mixta.</t>
    </r>
  </si>
  <si>
    <r>
      <rPr>
        <sz val="9"/>
        <color rgb="FF000000"/>
        <rFont val="Calibri"/>
        <family val="2"/>
      </rPr>
      <t>4.7.1. Informe de Gestión</t>
    </r>
    <r>
      <rPr>
        <sz val="9"/>
        <color rgb="FF000000"/>
        <rFont val="Calibri"/>
        <family val="2"/>
      </rPr>
      <t xml:space="preserve">. </t>
    </r>
  </si>
  <si>
    <r>
      <rPr>
        <sz val="9"/>
        <color rgb="FF000000"/>
        <rFont val="Calibri"/>
        <family val="2"/>
      </rPr>
      <t xml:space="preserve">Publicar anualmente, antes del 31 de enero de cada año, el informe de gestión a que hace referencia el artículo 74 de la Ley 1474 del 2011. 
Conforme lo dispone el parágrafo </t>
    </r>
    <r>
      <rPr>
        <b/>
        <u/>
        <sz val="9"/>
        <color rgb="FF000000"/>
        <rFont val="Calibri"/>
        <family val="2"/>
      </rPr>
      <t>del artículo 74 de 
la Ley 1474 del 2011 las “empresas industriales y comerciales del Estado y las Sociedades de Economía Mixta estarán exentas de publicar la información relacionada con sus proyectos de inversión</t>
    </r>
    <r>
      <rPr>
        <sz val="9"/>
        <color rgb="FF000000"/>
        <rFont val="Calibri"/>
        <family val="2"/>
      </rPr>
      <t>”.</t>
    </r>
  </si>
  <si>
    <r>
      <rPr>
        <sz val="9"/>
        <color rgb="FF000000"/>
        <rFont val="Calibri"/>
        <family val="2"/>
      </rPr>
      <t>4.7.3. Informe de rendición de cuentas a la ciudadanía.</t>
    </r>
    <r>
      <rPr>
        <sz val="9"/>
        <color rgb="FF000000"/>
        <rFont val="Calibri"/>
        <family val="2"/>
      </rPr>
      <t xml:space="preserve">
</t>
    </r>
  </si>
  <si>
    <t>Se cargó en el Drive la carpeta 3RA ENTREGA A COMUNICACIONES: Informe de gestión PPSS 2021, Procedimiento de asociacion de usuarios, procedimiento del fomento de la participación social en salud.</t>
  </si>
  <si>
    <t>Anexar convocatorias realizadas sobre la asociación de usuarios. Esta convocatoria se realiza cada 2 años. Solicitar a Jefatura de Atención al Usuario</t>
  </si>
  <si>
    <t>6.1.10. Canal de interacción deliberatoria para la participación ciudadana.</t>
  </si>
  <si>
    <r>
      <rPr>
        <b/>
        <sz val="9"/>
        <color theme="1"/>
        <rFont val="Calibri"/>
        <family val="2"/>
      </rPr>
      <t>Vincular a ciudadanos e interesados en el proceso de recolección  de información y análisis de la misma para identificar y explicar los problemas que les afectan.</t>
    </r>
    <r>
      <rPr>
        <b/>
        <sz val="9"/>
        <color rgb="FFFF0000"/>
        <rFont val="Calibri"/>
        <family val="2"/>
      </rPr>
      <t xml:space="preserve"> </t>
    </r>
  </si>
  <si>
    <t>Se generan capacitaciones mensuales dirigidas a usuarios y asociaciones de usuarios  por medio de los puntos en los Municipios de la política de participación social (salud pública, participación social, plan d edesarrollo institucional). de atención literal B  6.5.1 Fortalecimiento institucional (tambien esta en el informe de gestión)</t>
  </si>
  <si>
    <t>Es necesario precisar que, de acuerdo  con la naturaleza  jurídica mixta de Savia Salud EPS, encontrándose  sujeta al derecho privado y según lo dispuesto en los artículos 90, 91, 92 y 93 de la Ley 1757 de 2015, son las entidades territoriales las obligadas a realizar ejercicios de presupuesto participativo, cuyos resultados son presentados ante los Consejos Regionales, Municipales y Locales de Planeación, según sea el caso, para su inclusión en el presupuesto institucional.</t>
  </si>
  <si>
    <t>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</si>
  <si>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r>
      <rPr>
        <sz val="9"/>
        <color theme="1"/>
        <rFont val="Calibri"/>
        <family val="2"/>
      </rPr>
      <t>Habilitar los canales virtuales definidos para la consulta, y adicionalmente crear una caja de herramientas con los elementos establecidos en el documento del Departamento Administrativo de la Función Pública "</t>
    </r>
    <r>
      <rPr>
        <i/>
        <sz val="9"/>
        <color theme="1"/>
        <rFont val="Calibri"/>
        <family val="2"/>
      </rPr>
      <t xml:space="preserve">Lineamientos para publicar información en el Menú Participa sobre participación ciudadana en la gestión pública. Versión 1", </t>
    </r>
    <r>
      <rPr>
        <sz val="9"/>
        <color theme="1"/>
        <rFont val="Calibri"/>
        <family val="2"/>
      </rPr>
      <t xml:space="preserve">disponible en: 
https://www.funcionpublica.gov.co/documents/418548/34150781/Lineamientos+para+publicar+informaci%C3%B3n+en+el+Men%C3%BA+Participa+sobre+participaci%C3%B3n+ciudadana+en+la+gesti%C3%B3n+p%C3%BAblica+-+Versi%C3%B3n+1+-+Mayo+2021.pdf/38857fc0-f1aa-cfd6-d21d-6ddb9724da7f?t=1621028045675&amp;download=true
</t>
    </r>
  </si>
  <si>
    <t>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</si>
  <si>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t>Se procede a informar que, la naturaleza jurídica y composición accionaria de Savia Salud EPS, no corresponde al de una entidad pública sino al de una sociedad de economía mixta, que no supera el 90% del capital social por parte del Estado , esta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servidores de salud con oportunidad, calidad, eficiencia. El numeral 8 del artículo 8 de la Ley 1437 de 2011 dispone el deber de las autoridades de informar al público de proyectos específicos de regulación y la información en que se fundamenten, con el objeto de recibir opiniones, sugerencias o propuestas alternativas, de las cuales dejará registro público. Savia Salud no expide, revisa,  sanciona normas o actos administrativos dada su naturaleza jurídica.</t>
  </si>
  <si>
    <t>Pendiente hablar con la jefe (Dra. Anabelle)</t>
  </si>
  <si>
    <t>Convocatoria para participar de un reto de cocreación, con una pregunta tipo: ¿cómo se imagina (…) en la entidad?</t>
  </si>
  <si>
    <t>Los informes de rendición de cuentas se encuentran en el Menú transparencia.</t>
  </si>
  <si>
    <t>Se encuentra habilitado el canal de YOUTUBE para eventos de diálogo Articulación con sistema nacional de rendición de cuentas.</t>
  </si>
  <si>
    <t>Se encuentra habilitado preguntas y respuestas de eventos de diálogo en la rendición de cuentas.</t>
  </si>
  <si>
    <t>Cuando termina la transmisión en vivo, se guarda en el canal y se puede ver (COMUNICACIONES)</t>
  </si>
  <si>
    <t>Solicitar a la Jefatura de Atencion al usuario el acta de donde se responden las preguntas en la rendición de cuentas.</t>
  </si>
  <si>
    <t xml:space="preserve">Solicitar a la Secretaría General el certificado del representante legal sobre las modalidades de control social </t>
  </si>
  <si>
    <t>6.2.6.b. Convocar  cuando inicie ejecución de programa, proyecto o  contratos.</t>
  </si>
  <si>
    <t>Se realizan publicaciones en redes sociales y el sitio web, 
SECOP para convocar la rendición de cuentas</t>
  </si>
  <si>
    <t xml:space="preserve">
Solicitar link de la rendición de cuentas a la Jefatura de Comunicaciones,  en donde se evidencia las consultas que realiza la ciudadanía</t>
  </si>
  <si>
    <t>Se procede a informar que conforme al objeto de la Ley  Ley 1757 de 2015 no desarrollamos participación democrática en la vida política, económica, social y cultural, debido a la naturaleza jurídica y composición accionaria de Savia Salud EPS, la cual no corresponde al de una entidad pública si no al de una sociedad de economía mixta que no supera el 90% del capital social por parte del Estado, ésta se constituyó con la finalidad de operar como aseguradora del Régimen Subsidiado de Salud, con aportes públicos del Departamento de Antioquia y el Municipio de Medellín equivalentes a un 73.3% y privados de la caja de compensación familiar COMFAMA con un 26.7%, su objeto es garantizar el acceso a los servicios de salud con oportunidad, calidad, eficiencia en el Sistema General de Seguridad Social en Salud.</t>
  </si>
  <si>
    <t>Solicitar a la Jefatura de Atención del Ususario el reporte de las encuentas telefónicas. verificar la información contenida</t>
  </si>
  <si>
    <t>Se procede a informar que no es posible publicar las observaciones de las veedurías, debido a que contienen información  corporativa reservada</t>
  </si>
  <si>
    <t>Se procede a informar que no es posible publicar las acciones de mejora, debido a que contienen información  corporativa reservada</t>
  </si>
  <si>
    <t>Los sujetos obligados deberán publicar la información que le corresponda, así: 7.1 Instrumentos de gestión de la información
Publicar la información sobre gestión documental. Incluyendo lo siguiente: registros de activos de información, índice de información clasificada y reservada, esquema de publicación de la información, tipos de datos o información clasificada o reservada (indicando fecha de levantamiento de la reserva), programa de gestión documental, tablas de retención documental. 
La anterior información deberá publicarse conforme con los lineamientos del Archivo General de la Nación. Si el sujeto obligado cuenta con la información registrada en el portal de
datos.gov.co, deberá vincularse la información allí publicada.</t>
  </si>
  <si>
    <t xml:space="preserve">Se realizó consulta en las TRD con cada área </t>
  </si>
  <si>
    <t xml:space="preserve">Jefatura Administrativa : anexar los documentos de gestión documental </t>
  </si>
  <si>
    <t>Se procede a informar que Savia salud EPS al no ser una entidad de orden nacional ni territorial, no esta obligada a publicar la aprobación  de los comités de desarrollo administrativo e interno de archivo.</t>
  </si>
  <si>
    <t>TRD</t>
  </si>
  <si>
    <t>Habilitar una vista de sus datos en el Portal de Datos Abiertos
(datos.gov.co).</t>
  </si>
  <si>
    <t>197.1</t>
  </si>
  <si>
    <t xml:space="preserve">Publicar el Acto administrativo sobre costos de reproducción de información pública. </t>
  </si>
  <si>
    <r>
      <rPr>
        <sz val="9"/>
        <color rgb="FF000000"/>
        <rFont val="Arial"/>
        <family val="2"/>
      </rPr>
      <t xml:space="preserve">Cargar archivo 197.1 y link de solicitud de reproducción de documento: </t>
    </r>
    <r>
      <rPr>
        <u/>
        <sz val="9"/>
        <color rgb="FF1155CC"/>
        <rFont val="Arial"/>
        <family val="2"/>
      </rPr>
      <t>https://docs.google.com/forms/d/e/1FAIpQLSee7GCx7_BGsiGOZAroXyAUxF8Y0gOLwczDhQJB66Q2B9ynIQ/viewform</t>
    </r>
  </si>
  <si>
    <t>Documento procedimiento de entrega de documentación a externos y Formulario solicitud de reproducción de documento</t>
  </si>
  <si>
    <t>Se cargó en el drive en la carpeta 3RA ENTREGA A COMUNICACIONES el Procedimiento de entrega de documentación a externos</t>
  </si>
  <si>
    <t>9.1.1. Cada sujeto obligado según su naturaleza jurídica reportara en este ítem normatividad especial que les aplique.</t>
  </si>
  <si>
    <r>
      <rPr>
        <b/>
        <sz val="9"/>
        <color theme="1"/>
        <rFont val="Calibri"/>
        <family val="2"/>
      </rPr>
      <t xml:space="preserve">10. INFORMACIÓN TRIBUTARIA EN ENTIDADES TERRITORIALES LOCALES.
</t>
    </r>
    <r>
      <rPr>
        <b/>
        <sz val="9"/>
        <color rgb="FFFF0000"/>
        <rFont val="Calibri"/>
        <family val="2"/>
      </rPr>
      <t>*</t>
    </r>
    <r>
      <rPr>
        <b/>
        <sz val="9"/>
        <color theme="1"/>
        <rFont val="Calibri"/>
        <family val="2"/>
      </rPr>
      <t>Esta sección solo aplica para entidades del nivel territorial (Municipios y Distritos) en el que se encontrará información tributaria relevante.</t>
    </r>
  </si>
  <si>
    <t>Se procede a informar que conforme a la explicación del ítem por parte de la Procuraduría General de la Nación, sólo deberán cumplir con esta información aquellas entidades que generen información tributaria asociada al Impuesto de Industria y Comercio (ICA).  La naturaleza jurídica y composición accionaria de Savia Salud EPS, no corresponde al de una entidad pública sino al de una sociedad de economía mixta y  su objeto es el aseguramiento en salud con oportunidad, calidad y eficiencia. Savia Salud no es agente retenedor del impuesto de Industria y Comercio.</t>
  </si>
  <si>
    <r>
      <rPr>
        <sz val="9"/>
        <color rgb="FF000000"/>
        <rFont val="Calibri"/>
        <family val="2"/>
      </rPr>
      <t xml:space="preserve"> Los municipios y distritos deberán publicar los conceptos y las tarifas asociadas a la liquidación del Impuesto de Industria y Comercio (ICA).  </t>
    </r>
    <r>
      <rPr>
        <b/>
        <sz val="9"/>
        <color rgb="FF000000"/>
        <rFont val="Calibri"/>
        <family val="2"/>
      </rPr>
      <t xml:space="preserve">De igual modo, sólo deberán cumplir con esta información aquellas entidades que generen información tributaria asociada al Impuesto de Industria y Comercio (ICA). </t>
    </r>
  </si>
  <si>
    <t xml:space="preserve">11.2.1. Los sujetos obligados deberán incluir en su respectiva sede electrónica la información y contenidos relacionados con los canales habilitados para la atención a la ciudadanía y demás grupos caracterizados, con la finalidad de identificar y dar a conocer los canales digitales oficiales de recepción de solicitudes, peticiones e información, de conformidad con el artículo 14 del Decreto 2106 de 2019. 
</t>
  </si>
  <si>
    <t xml:space="preserve">11.3.2.e.  Modalidad  de  recepción de la  respuesta ( correo electrónico, dirección de correspondencia). </t>
  </si>
  <si>
    <r>
      <rPr>
        <sz val="9"/>
        <color rgb="FF000000"/>
        <rFont val="Calibri"/>
        <family val="2"/>
      </rPr>
      <t xml:space="preserve">Se deberá colocar la siguiente leyenda explicativa justo antes del botón "enviar"
</t>
    </r>
    <r>
      <rPr>
        <i/>
        <sz val="9"/>
        <color rgb="FF000000"/>
        <rFont val="Calibri"/>
        <family val="2"/>
      </rPr>
      <t xml:space="preserve">"Al hacer clic el botón enviar, usted acepta la remisión de la PQRS a la entidad (NOMBRE ENTIDAD). Sus datos serán recolectados y tratados conforme con la Política de Tratamiento de Datos. En la opción consulta de PQRSD podrá verificar el estado de la respuesta.
En caso que la solicitud de información sea de naturaleza de identidad reservada, deberá efectuar el respectivo trámite ante la Procuraduría General de la Nación, haciendo clic en el siguiente link: https://www.procuraduria.gov.co/portal/solicitud_informacion_identificacion_reservada.page
Se deberá indicar los términos que aplican en la presentación de quejas anónimas, para lo cual, se deben indicar las condiciones para aceptarlas conforme con la siguiente normativa: artículo 38 de la Ley 190 de 1995; artículo 69; de la Ley 734 de 2002 y artículo 81 de la Ley 962 de 2005". </t>
    </r>
  </si>
  <si>
    <r>
      <rPr>
        <sz val="9"/>
        <color rgb="FF000000"/>
        <rFont val="Calibri"/>
        <family val="2"/>
      </rPr>
      <t xml:space="preserve">Proporcione </t>
    </r>
    <r>
      <rPr>
        <b/>
        <sz val="9"/>
        <color rgb="FF000000"/>
        <rFont val="Calibri"/>
        <family val="2"/>
      </rPr>
      <t xml:space="preserve">únicamente para la Procuraduría General de la Nación </t>
    </r>
    <r>
      <rPr>
        <sz val="9"/>
        <color rgb="FF000000"/>
        <rFont val="Calibri"/>
        <family val="2"/>
      </rPr>
      <t xml:space="preserve"> el enlace o URL  correspondiente a la carpeta (repositorio virtual tipo </t>
    </r>
    <r>
      <rPr>
        <i/>
        <sz val="9"/>
        <color rgb="FF000000"/>
        <rFont val="Calibri"/>
        <family val="2"/>
      </rPr>
      <t xml:space="preserve">drive) </t>
    </r>
    <r>
      <rPr>
        <sz val="9"/>
        <color rgb="FF000000"/>
        <rFont val="Calibri"/>
        <family val="2"/>
      </rPr>
      <t>donde se encuentre alojada la política de seguridad digital y de seguridad de la información de su entidad.</t>
    </r>
    <r>
      <rPr>
        <sz val="9"/>
        <color rgb="FF000000"/>
        <rFont val="Calibri"/>
        <family val="2"/>
      </rPr>
      <t xml:space="preserve"> La obligación de cumplir con el anexo 3 de seguridad aplica a todos los sujetos obligados referidos en el artículo 5 de la Ley 1712 de 2014.</t>
    </r>
  </si>
  <si>
    <r>
      <rPr>
        <sz val="9"/>
        <color rgb="FF000000"/>
        <rFont val="Calibri"/>
        <family val="2"/>
      </rPr>
      <t xml:space="preserve">Proporcione  el enlace o URL  correspondiente </t>
    </r>
    <r>
      <rPr>
        <i/>
        <sz val="9"/>
        <color rgb="FF000000"/>
        <rFont val="Calibri"/>
        <family val="2"/>
      </rPr>
      <t xml:space="preserve"> </t>
    </r>
    <r>
      <rPr>
        <sz val="9"/>
        <color rgb="FF000000"/>
        <rFont val="Calibri"/>
        <family val="2"/>
      </rPr>
      <t>donde se pueda verificar evidencia de la implementación del MSPI</t>
    </r>
    <r>
      <rPr>
        <sz val="9"/>
        <color rgb="FF000000"/>
        <rFont val="Calibri"/>
        <family val="2"/>
      </rPr>
      <t>.  La obligación de cumplir con el anexo 3 de seguridad aplica a todos los sujetos obligados referidos en el artículo 5 de la Ley 1712 de 2014.</t>
    </r>
  </si>
  <si>
    <r>
      <rPr>
        <sz val="9"/>
        <color rgb="FF000000"/>
        <rFont val="Calibri"/>
        <family val="2"/>
      </rPr>
      <t xml:space="preserve">c. En caso de que la entidad haya sufrido algún incidente de seguridad de la información en el último año ¿esta  ha comunicado los incidentes a la Superintendencia de Industria y Comercio, y en caso de ser graves o muy graves al Grupo de Respuestas a Incidentes de Seguridad Informática del Gobierno Nacional (CSIRT)?*
</t>
    </r>
    <r>
      <rPr>
        <b/>
        <sz val="9"/>
        <color rgb="FF000000"/>
        <rFont val="Calibri"/>
        <family val="2"/>
      </rPr>
      <t>(En caso de</t>
    </r>
    <r>
      <rPr>
        <sz val="9"/>
        <color rgb="FF000000"/>
        <rFont val="Calibri"/>
        <family val="2"/>
      </rPr>
      <t xml:space="preserve"> </t>
    </r>
    <r>
      <rPr>
        <b/>
        <sz val="9"/>
        <color rgb="FF000000"/>
        <rFont val="Calibri"/>
        <family val="2"/>
      </rPr>
      <t xml:space="preserve">no haber sufrido incidentes, seleccione la opción "no aplica") </t>
    </r>
  </si>
  <si>
    <r>
      <rPr>
        <sz val="9"/>
        <color rgb="FF000000"/>
        <rFont val="Calibri"/>
        <family val="2"/>
      </rPr>
      <t xml:space="preserve">En caso de haber sufrido un incidente de seguridad de la información, proporcione  el enlace o URL  correspondiente </t>
    </r>
    <r>
      <rPr>
        <i/>
        <sz val="9"/>
        <color rgb="FF000000"/>
        <rFont val="Calibri"/>
        <family val="2"/>
      </rPr>
      <t xml:space="preserve"> </t>
    </r>
    <r>
      <rPr>
        <sz val="9"/>
        <color rgb="FF000000"/>
        <rFont val="Calibri"/>
        <family val="2"/>
      </rPr>
      <t xml:space="preserve">donde se pueda verificar evidencia de la comunicación correspondiente </t>
    </r>
    <r>
      <rPr>
        <sz val="9"/>
        <color rgb="FF000000"/>
        <rFont val="Calibri"/>
        <family val="2"/>
      </rPr>
      <t xml:space="preserve"> La obligación de cumplir con el anexo 3 de seguridad aplica a todos los sujetos obligados referidos en el artículo 5 de la Ley 1712 de 2014.</t>
    </r>
  </si>
  <si>
    <r>
      <rPr>
        <b/>
        <sz val="9"/>
        <color theme="1"/>
        <rFont val="Calibri"/>
        <family val="2"/>
      </rPr>
      <t xml:space="preserve">1. </t>
    </r>
    <r>
      <rPr>
        <b/>
        <sz val="9"/>
        <color theme="1"/>
        <rFont val="Calibri"/>
        <family val="2"/>
      </rPr>
      <t>Implementar controles de seguridad durante todo el ciclo de vida del desarrollo de software</t>
    </r>
  </si>
  <si>
    <r>
      <rPr>
        <b/>
        <sz val="9"/>
        <color theme="1"/>
        <rFont val="Calibri"/>
        <family val="2"/>
      </rPr>
      <t xml:space="preserve">2. </t>
    </r>
    <r>
      <rPr>
        <b/>
        <sz val="9"/>
        <color theme="1"/>
        <rFont val="Calibri"/>
        <family val="2"/>
      </rPr>
      <t>Implementar o exigir controles de seguridad relacionados con el control de la autenticación, definición de roles y privilegios y separación de funciones</t>
    </r>
  </si>
  <si>
    <r>
      <rPr>
        <b/>
        <sz val="9"/>
        <color theme="1"/>
        <rFont val="Calibri"/>
        <family val="2"/>
      </rPr>
      <t xml:space="preserve">3. </t>
    </r>
    <r>
      <rPr>
        <b/>
        <sz val="9"/>
        <color theme="1"/>
        <rFont val="Calibri"/>
        <family val="2"/>
      </rPr>
      <t>Exigir medidas de seguridad al proveedor del hosting (políticas de seguridad robustas y un nivel de madurez en seguridad optimizado).</t>
    </r>
  </si>
  <si>
    <r>
      <rPr>
        <b/>
        <sz val="9"/>
        <color theme="1"/>
        <rFont val="Calibri"/>
        <family val="2"/>
      </rPr>
      <t>4.</t>
    </r>
    <r>
      <rPr>
        <b/>
        <sz val="9"/>
        <color theme="1"/>
        <rFont val="Calibri"/>
        <family val="2"/>
      </rPr>
      <t xml:space="preserve"> Aplicar mecanismos de hardening para eliminar configuraciones y credenciales por defecto, además de deshabilitar métodos HTTP peligrosos como put, delete, trace y restringir en lo posible la administración remota.</t>
    </r>
  </si>
  <si>
    <r>
      <rPr>
        <b/>
        <sz val="9"/>
        <color theme="1"/>
        <rFont val="Calibri"/>
        <family val="2"/>
      </rPr>
      <t xml:space="preserve">5. </t>
    </r>
    <r>
      <rPr>
        <b/>
        <sz val="9"/>
        <color theme="1"/>
        <rFont val="Calibri"/>
        <family val="2"/>
      </rPr>
      <t xml:space="preserve">Proteger la integridad del código, mediante: </t>
    </r>
  </si>
  <si>
    <r>
      <rPr>
        <b/>
        <sz val="9"/>
        <color theme="1"/>
        <rFont val="Calibri"/>
        <family val="2"/>
      </rPr>
      <t xml:space="preserve">(i) </t>
    </r>
    <r>
      <rPr>
        <b/>
        <sz val="9"/>
        <color theme="1"/>
        <rFont val="Calibri"/>
        <family val="2"/>
      </rPr>
      <t>la validación exhaustiva de: inputs, variables post y get (no enviar parámetros sensibles a través del método get), Cookies (habilitar atributos de seguridad como Secure y HttpOnly), y, cabeceras HTTP;</t>
    </r>
  </si>
  <si>
    <r>
      <rPr>
        <b/>
        <sz val="9"/>
        <color theme="1"/>
        <rFont val="Calibri"/>
        <family val="2"/>
      </rPr>
      <t xml:space="preserve">(ii) </t>
    </r>
    <r>
      <rPr>
        <b/>
        <sz val="9"/>
        <color theme="1"/>
        <rFont val="Calibri"/>
        <family val="2"/>
      </rPr>
      <t>la sanitización de los parámetros de entrada: es decir, que cuando se reciba la información de dichas variables
6
se eliminen etiquetas, saltos de línea, espacios en blanco y otros caracteres especiales que comúnmente conforman un script, además de la restricción de formatos y tamaños de subidas de archivos;</t>
    </r>
  </si>
  <si>
    <r>
      <rPr>
        <b/>
        <sz val="9"/>
        <color theme="1"/>
        <rFont val="Calibri"/>
        <family val="2"/>
      </rPr>
      <t xml:space="preserve">(iii) </t>
    </r>
    <r>
      <rPr>
        <b/>
        <sz val="9"/>
        <color theme="1"/>
        <rFont val="Calibri"/>
        <family val="2"/>
      </rPr>
      <t>la sanitización y escape de variables en el código;</t>
    </r>
  </si>
  <si>
    <r>
      <rPr>
        <b/>
        <sz val="9"/>
        <color theme="1"/>
        <rFont val="Calibri"/>
        <family val="2"/>
      </rPr>
      <t>(iv)</t>
    </r>
    <r>
      <rPr>
        <b/>
        <sz val="9"/>
        <color theme="1"/>
        <rFont val="Calibri"/>
        <family val="2"/>
      </rPr>
      <t xml:space="preserve"> verificación estándar de las Políticas de Origen de las cabeceras;</t>
    </r>
  </si>
  <si>
    <r>
      <rPr>
        <sz val="9"/>
        <color rgb="FF000000"/>
        <rFont val="Calibri"/>
        <family val="2"/>
      </rPr>
      <t xml:space="preserve">y </t>
    </r>
    <r>
      <rPr>
        <b/>
        <sz val="9"/>
        <color theme="1"/>
        <rFont val="Calibri"/>
        <family val="2"/>
      </rPr>
      <t xml:space="preserve">(v) </t>
    </r>
    <r>
      <rPr>
        <sz val="9"/>
        <color theme="1"/>
        <rFont val="Calibri"/>
        <family val="2"/>
      </rPr>
      <t>la verificación y comprobación del token de CSRF (cuando aplique).</t>
    </r>
  </si>
  <si>
    <r>
      <rPr>
        <b/>
        <sz val="9"/>
        <color theme="1"/>
        <rFont val="Calibri"/>
        <family val="2"/>
      </rPr>
      <t xml:space="preserve">6. </t>
    </r>
    <r>
      <rPr>
        <b/>
        <sz val="9"/>
        <color theme="1"/>
        <rFont val="Calibri"/>
        <family val="2"/>
      </rPr>
      <t>Ejecutar monitoreos de seguridad sobre las páginas web que contemple, entre otras, las siguientes acciones: escaneo de archivos infectados, escaneo de vulnerabilidades, análisis de patrones para detectar acciones sospechosas, verificación contra listas negras, monitoreo del tráfico para detectar ataques de denegación de servicios.</t>
    </r>
  </si>
  <si>
    <r>
      <rPr>
        <b/>
        <sz val="9"/>
        <color theme="1"/>
        <rFont val="Calibri"/>
        <family val="2"/>
      </rPr>
      <t>7.</t>
    </r>
    <r>
      <rPr>
        <b/>
        <sz val="9"/>
        <color theme="1"/>
        <rFont val="Calibri"/>
        <family val="2"/>
      </rPr>
      <t xml:space="preserve"> Exigir mecanismos de autenticación dentro de los sitios web a través de la creación de contraseñas fuertes y solicitar renovaciones periódicas de las mismas garantizando la accesibilidad de persona con discapacidad.</t>
    </r>
  </si>
  <si>
    <r>
      <rPr>
        <b/>
        <sz val="9"/>
        <color theme="1"/>
        <rFont val="Calibri"/>
        <family val="2"/>
      </rPr>
      <t>8.</t>
    </r>
    <r>
      <rPr>
        <b/>
        <sz val="9"/>
        <color theme="1"/>
        <rFont val="Calibri"/>
        <family val="2"/>
      </rPr>
      <t xml:space="preserve"> Mantener actualizado el software, frameworks y plugins de los sitios web.</t>
    </r>
  </si>
  <si>
    <r>
      <rPr>
        <b/>
        <sz val="9"/>
        <color theme="1"/>
        <rFont val="Calibri"/>
        <family val="2"/>
      </rPr>
      <t xml:space="preserve">9. </t>
    </r>
    <r>
      <rPr>
        <b/>
        <sz val="9"/>
        <color theme="1"/>
        <rFont val="Calibri"/>
        <family val="2"/>
      </rPr>
      <t>Restringir el uso de login contra ataques de fuerza bruta, implementando, entre otros: mecanismos de captcha accesibles o auto detectable, y/o limitar la tasa de intentos de login.</t>
    </r>
  </si>
  <si>
    <r>
      <rPr>
        <b/>
        <sz val="9"/>
        <color theme="1"/>
        <rFont val="Calibri"/>
        <family val="2"/>
      </rPr>
      <t xml:space="preserve">10. </t>
    </r>
    <r>
      <rPr>
        <b/>
        <sz val="9"/>
        <color theme="1"/>
        <rFont val="Calibri"/>
        <family val="2"/>
      </rPr>
      <t>Ocultar y restringir páginas de acceso administrativo</t>
    </r>
  </si>
  <si>
    <r>
      <rPr>
        <b/>
        <sz val="9"/>
        <color theme="1"/>
        <rFont val="Calibri"/>
        <family val="2"/>
      </rPr>
      <t xml:space="preserve">11. </t>
    </r>
    <r>
      <rPr>
        <b/>
        <sz val="9"/>
        <color theme="1"/>
        <rFont val="Calibri"/>
        <family val="2"/>
      </rPr>
      <t>Restringir la escritura de archivos desde la web a través de la asignación de permisos de solo lectura.</t>
    </r>
  </si>
  <si>
    <r>
      <rPr>
        <b/>
        <sz val="9"/>
        <color theme="1"/>
        <rFont val="Calibri"/>
        <family val="2"/>
      </rPr>
      <t xml:space="preserve">12. </t>
    </r>
    <r>
      <rPr>
        <b/>
        <sz val="9"/>
        <color theme="1"/>
        <rFont val="Calibri"/>
        <family val="2"/>
      </rPr>
      <t>Crear copias de respaldo.</t>
    </r>
  </si>
  <si>
    <r>
      <rPr>
        <b/>
        <sz val="9"/>
        <color theme="1"/>
        <rFont val="Calibri"/>
        <family val="2"/>
      </rPr>
      <t xml:space="preserve">13. </t>
    </r>
    <r>
      <rPr>
        <b/>
        <sz val="9"/>
        <color theme="1"/>
        <rFont val="Calibri"/>
        <family val="2"/>
      </rPr>
      <t>Almacenar trazas o logs de auditoría de los eventos de seguridad, logins, entre otros.</t>
    </r>
  </si>
  <si>
    <r>
      <rPr>
        <b/>
        <sz val="9"/>
        <color theme="1"/>
        <rFont val="Calibri"/>
        <family val="2"/>
      </rPr>
      <t xml:space="preserve">14. </t>
    </r>
    <r>
      <rPr>
        <b/>
        <sz val="9"/>
        <color theme="1"/>
        <rFont val="Calibri"/>
        <family val="2"/>
      </rPr>
      <t>Garantizar conexiones seguras a través de uso de certificados, SSL (HTTPS para la confianza de usuarios) y cifrado en la estructura de las peticiones para portales transaccionales, para evitar la manipulación de parámetros en las peticiones.</t>
    </r>
  </si>
  <si>
    <r>
      <rPr>
        <b/>
        <sz val="9"/>
        <color theme="1"/>
        <rFont val="Calibri"/>
        <family val="2"/>
      </rPr>
      <t>(adicional al cifrado SSL)</t>
    </r>
    <r>
      <rPr>
        <b/>
        <sz val="9"/>
        <color theme="1"/>
        <rFont val="Calibri"/>
        <family val="2"/>
      </rPr>
      <t>, También deben habilitar las cabeceras de seguridad, entre otras las siguientes: Content-Security-Policy (CSP), X-Content-Type-Options, X-Frame-Options, X-XSS-Protection, Strict-Transport-Security (HSTS), Public-Key-Pins (HPKP) Referrer-Policy, Feature-Policy.</t>
    </r>
  </si>
  <si>
    <r>
      <rPr>
        <b/>
        <sz val="9"/>
        <color theme="1"/>
        <rFont val="Calibri"/>
        <family val="2"/>
      </rPr>
      <t>15.</t>
    </r>
    <r>
      <rPr>
        <b/>
        <sz val="9"/>
        <color theme="1"/>
        <rFont val="Calibri"/>
        <family val="2"/>
      </rPr>
      <t xml:space="preserve"> Implementar mensajes genéricos de error, que no revelen información acerca de la tecnología usada, excepciones o parámetros que dispararon el error específico, los cuales deberán ser comprensibles por parte de las personas, incluyendo la accesibilidad para las personas con discapacidad.</t>
    </r>
  </si>
  <si>
    <r>
      <rPr>
        <b/>
        <sz val="9"/>
        <color theme="1"/>
        <rFont val="Calibri"/>
        <family val="2"/>
      </rPr>
      <t>16.</t>
    </r>
    <r>
      <rPr>
        <b/>
        <sz val="9"/>
        <color theme="1"/>
        <rFont val="Calibri"/>
        <family val="2"/>
      </rPr>
      <t xml:space="preserve"> Proteger el binario de la aplicación, a través de métodos de ofuscación que impidan realizar procedimientos de ingeniería inversa (reversing) para analizar la lógica de la aplicación.</t>
    </r>
  </si>
  <si>
    <r>
      <rPr>
        <b/>
        <sz val="9"/>
        <color theme="1"/>
        <rFont val="Calibri"/>
        <family val="2"/>
      </rPr>
      <t xml:space="preserve">17. </t>
    </r>
    <r>
      <rPr>
        <b/>
        <sz val="9"/>
        <color theme="1"/>
        <rFont val="Calibri"/>
        <family val="2"/>
      </rPr>
      <t>Sanitización de parámetros de entrada mediante la eliminación de etiquetas, saltos de línea, espacios en blanco y otros caracteres especiales que comúnmente conforman un «script», además de la restricción de formatos y tamaños para subida de archivos.</t>
    </r>
  </si>
  <si>
    <r>
      <rPr>
        <b/>
        <sz val="9"/>
        <color theme="1"/>
        <rFont val="Calibri"/>
        <family val="2"/>
      </rPr>
      <t xml:space="preserve">18. </t>
    </r>
    <r>
      <rPr>
        <b/>
        <sz val="9"/>
        <color theme="1"/>
        <rFont val="Calibri"/>
        <family val="2"/>
      </rPr>
      <t>Sanitización de caracteres especiales (secuencia de Escape de variables en el código de Programación)</t>
    </r>
  </si>
  <si>
    <r>
      <rPr>
        <b/>
        <sz val="9"/>
        <color theme="1"/>
        <rFont val="Calibri"/>
        <family val="2"/>
      </rPr>
      <t xml:space="preserve">19. </t>
    </r>
    <r>
      <rPr>
        <b/>
        <sz val="9"/>
        <color theme="1"/>
        <rFont val="Calibri"/>
        <family val="2"/>
      </rPr>
      <t>Revisar las recomendaciones de seguridad en la guía de desarrollo seguro de aplicaciones y Servicios Web Seguros de la Open Web Application Security Project (OWASP).</t>
    </r>
  </si>
  <si>
    <r>
      <rPr>
        <b/>
        <sz val="9"/>
        <color theme="1"/>
        <rFont val="Calibri"/>
        <family val="2"/>
      </rPr>
      <t xml:space="preserve">20. </t>
    </r>
    <r>
      <rPr>
        <b/>
        <sz val="9"/>
        <color theme="1"/>
        <rFont val="Calibri"/>
        <family val="2"/>
      </rPr>
      <t>Implementar en los servidores los controles necesarios (hardware o software) de protección de acceso y de ataques como Cross-site scripting, SQL injection o Denial-of-service, entre otros.</t>
    </r>
  </si>
  <si>
    <r>
      <rPr>
        <b/>
        <sz val="9"/>
        <color theme="1"/>
        <rFont val="Calibri"/>
        <family val="2"/>
      </rPr>
      <t xml:space="preserve">21. </t>
    </r>
    <r>
      <rPr>
        <b/>
        <sz val="9"/>
        <color theme="1"/>
        <rFont val="Calibri"/>
        <family val="2"/>
      </rPr>
      <t>Incorporar validación de formularios tanto del lado del cliente como del lado del servidor.</t>
    </r>
  </si>
  <si>
    <r>
      <rPr>
        <b/>
        <sz val="9"/>
        <color theme="1"/>
        <rFont val="Calibri"/>
        <family val="2"/>
      </rPr>
      <t>22.</t>
    </r>
    <r>
      <rPr>
        <b/>
        <sz val="9"/>
        <color theme="1"/>
        <rFont val="Calibri"/>
        <family val="2"/>
      </rPr>
      <t xml:space="preserve"> Implementar monitoreos de seguridad sobre la plataforma tecnológica que hace parte del sitio web (escaneo de vulnerabilidades, escaneo de archivos infectados, análisis de patrones para detectar acciones sospechosas, verificación contra listas negras, monitoreo del tráfico para detectar ataques de denegación de servicios) y realizar las acciones de mitigación correspondientes.</t>
    </r>
  </si>
  <si>
    <r>
      <rPr>
        <b/>
        <sz val="9"/>
        <color theme="1"/>
        <rFont val="Calibri"/>
        <family val="2"/>
      </rPr>
      <t xml:space="preserve">23. </t>
    </r>
    <r>
      <rPr>
        <b/>
        <sz val="9"/>
        <color theme="1"/>
        <rFont val="Calibri"/>
        <family val="2"/>
      </rPr>
      <t>Establecer los planes de contingencia, DRP y BCP, que permita garantizar la continuidad de la sede electrónica o del sitio web 7/24 los 365 días del año.</t>
    </r>
  </si>
  <si>
    <r>
      <rPr>
        <b/>
        <sz val="9"/>
        <color theme="1"/>
        <rFont val="Calibri"/>
        <family val="2"/>
      </rPr>
      <t>24.</t>
    </r>
    <r>
      <rPr>
        <b/>
        <sz val="9"/>
        <color theme="1"/>
        <rFont val="Calibri"/>
        <family val="2"/>
      </rPr>
      <t xml:space="preserve"> Restringir la escritura de archivos en el servidor web a través de la asignación de permisos de roles y los privilegios asociados.</t>
    </r>
  </si>
  <si>
    <r>
      <rPr>
        <b/>
        <sz val="9"/>
        <color theme="1"/>
        <rFont val="Calibri"/>
        <family val="2"/>
      </rPr>
      <t xml:space="preserve">25. </t>
    </r>
    <r>
      <rPr>
        <b/>
        <sz val="9"/>
        <color theme="1"/>
        <rFont val="Calibri"/>
        <family val="2"/>
      </rPr>
      <t>Implementar sistemas antivirus en el servidor web, para garantizar medidas contra infecciones de malware a los archivos del mismo.</t>
    </r>
  </si>
  <si>
    <r>
      <rPr>
        <b/>
        <sz val="9"/>
        <color theme="1"/>
        <rFont val="Calibri"/>
        <family val="2"/>
      </rPr>
      <t xml:space="preserve">26. </t>
    </r>
    <r>
      <rPr>
        <b/>
        <sz val="9"/>
        <color theme="1"/>
        <rFont val="Calibri"/>
        <family val="2"/>
      </rPr>
      <t>Controlar el escalamiento de privilegios en los Sistemas Operativos, servidor web y Bases de datos que hacen parte de la infraestructura del portal web.</t>
    </r>
  </si>
  <si>
    <t>Los sujetos obligados, en todos sus sitios web, móvil y aplicaciones deberán implementar estándares de desarrollo seguro para evitar vulnerabilidades el código fuente y errores de presentación o alteraciones en el contenido de la información dispuesta al público. Así mismo, se deben evitar mecanismos que puedan poner en riesgo la información o los datos personales o sensibles.
Los sujetos obligados deben adoptar las siguientes buenas prácticas:</t>
  </si>
  <si>
    <r>
      <rPr>
        <b/>
        <sz val="9"/>
        <color theme="1"/>
        <rFont val="Calibri"/>
        <family val="2"/>
      </rPr>
      <t xml:space="preserve">1. </t>
    </r>
    <r>
      <rPr>
        <b/>
        <sz val="9"/>
        <color theme="1"/>
        <rFont val="Calibri"/>
        <family val="2"/>
      </rPr>
      <t>Realizar análisis estático del código con el objetivo de identificar vulnerabilidades que se encuentra en la programación de las aplicaciones.</t>
    </r>
  </si>
  <si>
    <r>
      <rPr>
        <b/>
        <sz val="9"/>
        <color theme="1"/>
        <rFont val="Calibri"/>
        <family val="2"/>
      </rPr>
      <t>2.</t>
    </r>
    <r>
      <rPr>
        <b/>
        <sz val="9"/>
        <color theme="1"/>
        <rFont val="Calibri"/>
        <family val="2"/>
      </rPr>
      <t xml:space="preserve"> Cumplir con la estandarización de código fuente para portales web, siguiendo las buenas prácticas del W3C (World Web Wide Consortium), de forma que permita la correcta visualización de la información a los usuarios.</t>
    </r>
  </si>
  <si>
    <r>
      <rPr>
        <b/>
        <sz val="9"/>
        <color theme="1"/>
        <rFont val="Calibri"/>
        <family val="2"/>
      </rPr>
      <t>3.</t>
    </r>
    <r>
      <rPr>
        <b/>
        <sz val="9"/>
        <color theme="1"/>
        <rFont val="Calibri"/>
        <family val="2"/>
      </rPr>
      <t xml:space="preserve"> Adoptar validadores HTML y CCS para la continua revisión del sitio web y su mejora continua, a través de las buenas prácticas del W3C (World Web Wide Consortium).</t>
    </r>
  </si>
  <si>
    <r>
      <rPr>
        <b/>
        <sz val="9"/>
        <color theme="1"/>
        <rFont val="Calibri"/>
        <family val="2"/>
      </rPr>
      <t xml:space="preserve">4. </t>
    </r>
    <r>
      <rPr>
        <b/>
        <sz val="9"/>
        <color theme="1"/>
        <rFont val="Calibri"/>
        <family val="2"/>
      </rPr>
      <t>Cumplir con los estándares definidos para la integración al Portal Único del Estado Colombiano GOV.CO, incluyendo la validación de la codificación, en caso de que les aplique.</t>
    </r>
  </si>
  <si>
    <r>
      <rPr>
        <b/>
        <sz val="9"/>
        <color theme="1"/>
        <rFont val="Calibri"/>
        <family val="2"/>
      </rPr>
      <t xml:space="preserve">5. </t>
    </r>
    <r>
      <rPr>
        <b/>
        <sz val="9"/>
        <color theme="1"/>
        <rFont val="Calibri"/>
        <family val="2"/>
      </rPr>
      <t>Incluir lenguaje común de intercambio para la generación y divulgación de la información y datos estructurados y no estructurados dispuestos en medios electrónicos, como los sitios web de los sujetos obligados y el Portal Único del Estado Colombiano GOV.CO, en caso de que les aplique.</t>
    </r>
  </si>
  <si>
    <r>
      <rPr>
        <b/>
        <sz val="9"/>
        <color theme="1"/>
        <rFont val="Calibri"/>
        <family val="2"/>
      </rPr>
      <t xml:space="preserve">6. </t>
    </r>
    <r>
      <rPr>
        <b/>
        <sz val="9"/>
        <color theme="1"/>
        <rFont val="Calibri"/>
        <family val="2"/>
      </rPr>
      <t>Implementar un sistema de control de versiones (Git), que permitan planear y controlar la vida de la aplicación, y en una fase a mediano plazo poder implementar un sistema de integración, cambio y despliegue continuo.</t>
    </r>
  </si>
  <si>
    <r>
      <rPr>
        <b/>
        <sz val="9"/>
        <color theme="1"/>
        <rFont val="Calibri"/>
        <family val="2"/>
      </rPr>
      <t>1.</t>
    </r>
    <r>
      <rPr>
        <b/>
        <sz val="9"/>
        <color theme="1"/>
        <rFont val="Calibri"/>
        <family val="2"/>
      </rPr>
      <t xml:space="preserve"> Los sujetos obligados de niveles nacional, territorial y órganos autónomos, deben disponer de una sección de datos abiertos, incluyendo la información disponible, de acuerdo con los lineamientos de la Guía Nacional de Datos Abiertos en Colombia y la Guía de Estándares de Calidad e Interoperabilidad de Datos Abiertos, o la que haga sus veces.</t>
    </r>
  </si>
  <si>
    <r>
      <rPr>
        <b/>
        <sz val="9"/>
        <color theme="1"/>
        <rFont val="Calibri"/>
        <family val="2"/>
      </rPr>
      <t xml:space="preserve">2. </t>
    </r>
    <r>
      <rPr>
        <b/>
        <sz val="9"/>
        <color theme="1"/>
        <rFont val="Calibri"/>
        <family val="2"/>
      </rPr>
      <t>Los sujetos obligados que cuenten con portal propio de datos abiertos deben federar o vincular la información con el Portal de Datos Abiertos www.datos.gov.co o el que haga sus veces.</t>
    </r>
  </si>
  <si>
    <r>
      <rPr>
        <b/>
        <sz val="9"/>
        <color theme="1"/>
        <rFont val="Calibri"/>
        <family val="2"/>
      </rPr>
      <t xml:space="preserve">3. </t>
    </r>
    <r>
      <rPr>
        <b/>
        <sz val="9"/>
        <color theme="1"/>
        <rFont val="Calibri"/>
        <family val="2"/>
      </rPr>
      <t>Los datos publicados en línea por parte de los sujetos obligados de niveles nacional, territorial y órganos autónomos, deben vincularse y automatizarse para su apertura en el Portal de Datos Abiertos www.datos.gov.co o el que haga sus veces.</t>
    </r>
  </si>
  <si>
    <r>
      <rPr>
        <b/>
        <sz val="9"/>
        <color theme="1"/>
        <rFont val="Calibri"/>
        <family val="2"/>
      </rPr>
      <t xml:space="preserve">4. </t>
    </r>
    <r>
      <rPr>
        <b/>
        <sz val="9"/>
        <color theme="1"/>
        <rFont val="Calibri"/>
        <family val="2"/>
      </rPr>
      <t>La Dirección de Gobierno Digital del Ministerio de Tecnologías de la Información y las Comunicaciones creará y publicará la Hoja de Ruta de Datos Abiertos Estratégicos para el Estado Colombiano, mediante la cual, se catalogarán los datos abiertos y sus respectivos metadatos que se consideren críticos, estratégicos o muy importantes para asegurar su permanente disponibilidad pública y actualización, por parte de los sujetos obligados de niveles nacional, territorial y órganos autónomos, en el Portal de Datos Abiertos www.datos.gov.co, o el que haga sus veces.</t>
    </r>
  </si>
  <si>
    <r>
      <rPr>
        <b/>
        <sz val="9"/>
        <color theme="1"/>
        <rFont val="Calibri"/>
        <family val="2"/>
      </rPr>
      <t xml:space="preserve">5. </t>
    </r>
    <r>
      <rPr>
        <b/>
        <sz val="9"/>
        <color theme="1"/>
        <rFont val="Calibri"/>
        <family val="2"/>
      </rPr>
      <t>Los sujetos obligados de niveles nacional, territorial y órganos autónomos deben crear el registro de activos de información y demás instrumentos que aplique, conforme lo dispone el artículo 2.1.1.2.1.4 del Decreto 1081 del 2015, en la herramienta disponible en el Portal de Datos Abiertos datos.gov.co, o el que haga sus veces.</t>
    </r>
  </si>
  <si>
    <r>
      <rPr>
        <b/>
        <sz val="9"/>
        <color theme="1"/>
        <rFont val="Calibri"/>
        <family val="2"/>
      </rPr>
      <t>Parágrafo.</t>
    </r>
    <r>
      <rPr>
        <b/>
        <sz val="9"/>
        <color theme="1"/>
        <rFont val="Calibri"/>
        <family val="2"/>
      </rPr>
      <t xml:space="preserve"> El Portal de Datos Abiertos del Estado Colombiano, como mecanismo de difusión, no cuenta con la naturaleza jurídica de ser un archivo digital, por lo que las entidades y sujetos obligados continúan con sus obligaciones en materia de tablas de retención documental y la gestión documental o de archivo que les aplique conforme con la normativa vigente.</t>
    </r>
  </si>
  <si>
    <t>Items</t>
  </si>
  <si>
    <t>Cumplidos Dx</t>
  </si>
  <si>
    <t>Avance</t>
  </si>
  <si>
    <t>Actividades</t>
  </si>
  <si>
    <t>Avance incluido N/A</t>
  </si>
  <si>
    <t>Avance incluido N/A-Conexiones</t>
  </si>
  <si>
    <t>Conexiones</t>
  </si>
  <si>
    <t>Cumplidas</t>
  </si>
  <si>
    <t>Anexo1</t>
  </si>
  <si>
    <t>Cantidad</t>
  </si>
  <si>
    <t>%</t>
  </si>
  <si>
    <t>Cumplimiento</t>
  </si>
  <si>
    <t>Anexo2</t>
  </si>
  <si>
    <t>Anexo3</t>
  </si>
  <si>
    <t>Anexo4</t>
  </si>
  <si>
    <r>
      <rPr>
        <b/>
        <sz val="12"/>
        <color theme="1"/>
        <rFont val="Arial"/>
        <family val="2"/>
      </rPr>
      <t>Reporte de Cumplimiento ITA para el Periodo 2020</t>
    </r>
  </si>
  <si>
    <r>
      <rPr>
        <sz val="11"/>
        <color theme="1"/>
        <rFont val="Arial"/>
        <family val="2"/>
      </rPr>
      <t xml:space="preserve">Número de documento: NI 900604350
</t>
    </r>
    <r>
      <rPr>
        <sz val="11"/>
        <color theme="1"/>
        <rFont val="Arial"/>
        <family val="2"/>
      </rPr>
      <t xml:space="preserve">Sujeto obligado: E.P.S. ALIANZA MEDELLIN ANTIOQUIA S.A.S.
</t>
    </r>
    <r>
      <rPr>
        <sz val="11"/>
        <color theme="1"/>
        <rFont val="Arial"/>
        <family val="2"/>
      </rPr>
      <t xml:space="preserve">Nivel de cumplimiento: 85 sobre 100 puntos Fecha de generación: 15/10/2020 05:26 PM
</t>
    </r>
    <r>
      <rPr>
        <sz val="11"/>
        <color theme="1"/>
        <rFont val="Arial"/>
        <family val="2"/>
      </rPr>
      <t xml:space="preserve">Administrador del sujeto obligado: Mónica Patricia Coronado Medellín (ley1712@saviasaludeps.com)
</t>
    </r>
    <r>
      <rPr>
        <sz val="11"/>
        <color theme="1"/>
        <rFont val="Arial"/>
        <family val="2"/>
      </rPr>
      <t>Tipo de formulario: No tradicional</t>
    </r>
  </si>
  <si>
    <t>PROCESO RESPONSABLE</t>
  </si>
  <si>
    <t>ACCIONES</t>
  </si>
  <si>
    <t xml:space="preserve">FECHA DE CUMPLIMIENTO </t>
  </si>
  <si>
    <r>
      <rPr>
        <b/>
        <sz val="12"/>
        <color theme="1"/>
        <rFont val="Arial"/>
        <family val="2"/>
      </rPr>
      <t>Informe Consolidado de Resultados</t>
    </r>
  </si>
  <si>
    <r>
      <rPr>
        <sz val="9"/>
        <color theme="1"/>
        <rFont val="Arial"/>
        <family val="2"/>
      </rPr>
      <t>Punt Sub.: Puntaje Subcategoría</t>
    </r>
  </si>
  <si>
    <r>
      <rPr>
        <sz val="9"/>
        <color theme="1"/>
        <rFont val="Arial"/>
        <family val="2"/>
      </rPr>
      <t>Punt Cat.: Puntaje Categoría</t>
    </r>
  </si>
  <si>
    <r>
      <rPr>
        <sz val="9"/>
        <color theme="1"/>
        <rFont val="Arial"/>
        <family val="2"/>
      </rPr>
      <t>Punt Dim.: Puntaje Dimensión</t>
    </r>
  </si>
  <si>
    <r>
      <rPr>
        <sz val="9"/>
        <color theme="1"/>
        <rFont val="Arial"/>
        <family val="2"/>
      </rPr>
      <t>Peso Sub.: Peso Subcategoría</t>
    </r>
  </si>
  <si>
    <r>
      <rPr>
        <sz val="9"/>
        <color theme="1"/>
        <rFont val="Arial"/>
        <family val="2"/>
      </rPr>
      <t>Peso Cat.: Peso Categoría</t>
    </r>
  </si>
  <si>
    <r>
      <rPr>
        <sz val="9"/>
        <color theme="1"/>
        <rFont val="Arial"/>
        <family val="2"/>
      </rPr>
      <t>Peso Dim.: Peso Dimensión</t>
    </r>
  </si>
  <si>
    <r>
      <rPr>
        <b/>
        <sz val="9"/>
        <color theme="1"/>
        <rFont val="Arial"/>
        <family val="2"/>
      </rPr>
      <t>Subcategoría</t>
    </r>
  </si>
  <si>
    <r>
      <rPr>
        <b/>
        <sz val="9"/>
        <color theme="1"/>
        <rFont val="Arial"/>
        <family val="2"/>
      </rPr>
      <t>Punt Sub.</t>
    </r>
  </si>
  <si>
    <r>
      <rPr>
        <b/>
        <sz val="9"/>
        <color theme="1"/>
        <rFont val="Arial"/>
        <family val="2"/>
      </rPr>
      <t>Peso Sub.</t>
    </r>
  </si>
  <si>
    <r>
      <rPr>
        <b/>
        <sz val="9"/>
        <color theme="1"/>
        <rFont val="Arial"/>
        <family val="2"/>
      </rPr>
      <t>Categoría</t>
    </r>
  </si>
  <si>
    <r>
      <rPr>
        <b/>
        <sz val="9"/>
        <color theme="1"/>
        <rFont val="Arial"/>
        <family val="2"/>
      </rPr>
      <t>Punt Cat.</t>
    </r>
  </si>
  <si>
    <r>
      <rPr>
        <b/>
        <sz val="9"/>
        <color theme="1"/>
        <rFont val="Arial"/>
        <family val="2"/>
      </rPr>
      <t>Peso Cat.</t>
    </r>
  </si>
  <si>
    <r>
      <rPr>
        <b/>
        <sz val="9"/>
        <color theme="1"/>
        <rFont val="Arial"/>
        <family val="2"/>
      </rPr>
      <t>Dimensión</t>
    </r>
  </si>
  <si>
    <r>
      <rPr>
        <b/>
        <sz val="9"/>
        <color theme="1"/>
        <rFont val="Arial"/>
        <family val="2"/>
      </rPr>
      <t>Punt Dim.</t>
    </r>
  </si>
  <si>
    <r>
      <rPr>
        <b/>
        <sz val="9"/>
        <color theme="1"/>
        <rFont val="Arial"/>
        <family val="2"/>
      </rPr>
      <t>Peso Dim.</t>
    </r>
  </si>
  <si>
    <r>
      <rPr>
        <sz val="9"/>
        <color theme="1"/>
        <rFont val="Arial"/>
        <family val="2"/>
      </rPr>
      <t>1.1 Sección Particular</t>
    </r>
  </si>
  <si>
    <r>
      <rPr>
        <sz val="9"/>
        <color theme="1"/>
        <rFont val="Arial"/>
        <family val="2"/>
      </rPr>
      <t>1. Mecanismos de contacto con el sujeto obligado</t>
    </r>
  </si>
  <si>
    <r>
      <rPr>
        <sz val="9"/>
        <color theme="1"/>
        <rFont val="Arial"/>
        <family val="2"/>
      </rPr>
      <t>Transparencia Activa</t>
    </r>
  </si>
  <si>
    <r>
      <rPr>
        <sz val="9"/>
        <color theme="1"/>
        <rFont val="Arial"/>
        <family val="2"/>
      </rPr>
      <t>1.2 Mecanismos para la atención al ciudadano</t>
    </r>
  </si>
  <si>
    <r>
      <rPr>
        <sz val="9"/>
        <color theme="1"/>
        <rFont val="Arial"/>
        <family val="2"/>
      </rPr>
      <t>1.3 Localización física, sucursales o regionales, horarios y días de atención al público</t>
    </r>
  </si>
  <si>
    <r>
      <rPr>
        <sz val="9"/>
        <color theme="1"/>
        <rFont val="Arial"/>
        <family val="2"/>
      </rPr>
      <t>1.4 Correo electrónico para notificaciones judiciales</t>
    </r>
  </si>
  <si>
    <r>
      <rPr>
        <sz val="9"/>
        <color theme="1"/>
        <rFont val="Arial"/>
        <family val="2"/>
      </rPr>
      <t>1.5 Políticas de seguridad de la información del sitio web y protección de datos personales</t>
    </r>
  </si>
  <si>
    <r>
      <rPr>
        <sz val="9"/>
        <color theme="1"/>
        <rFont val="Arial"/>
        <family val="2"/>
      </rPr>
      <t>2.1 Datos abiertos</t>
    </r>
  </si>
  <si>
    <r>
      <rPr>
        <sz val="9"/>
        <color theme="1"/>
        <rFont val="Arial"/>
        <family val="2"/>
      </rPr>
      <t>2. Información de interés</t>
    </r>
  </si>
  <si>
    <r>
      <rPr>
        <sz val="9"/>
        <color theme="1"/>
        <rFont val="Arial"/>
        <family val="2"/>
      </rPr>
      <t>2.2 Estudios, investigaciones y otras publicaciones</t>
    </r>
  </si>
  <si>
    <r>
      <rPr>
        <sz val="9"/>
        <color theme="1"/>
        <rFont val="Arial"/>
        <family val="2"/>
      </rPr>
      <t>2.3 Convocatorias</t>
    </r>
  </si>
  <si>
    <r>
      <rPr>
        <sz val="9"/>
        <color theme="1"/>
        <rFont val="Arial"/>
        <family val="2"/>
      </rPr>
      <t>2.4 Preguntas y respuestas frecuentes</t>
    </r>
  </si>
  <si>
    <r>
      <rPr>
        <sz val="9"/>
        <color theme="1"/>
        <rFont val="Arial"/>
        <family val="2"/>
      </rPr>
      <t>2.5 Glosario</t>
    </r>
  </si>
  <si>
    <r>
      <rPr>
        <sz val="9"/>
        <color theme="1"/>
        <rFont val="Arial"/>
        <family val="2"/>
      </rPr>
      <t>2.6 Noticias</t>
    </r>
  </si>
  <si>
    <r>
      <rPr>
        <sz val="9"/>
        <color theme="1"/>
        <rFont val="Arial"/>
        <family val="2"/>
      </rPr>
      <t>2.7 Calendario de actividades</t>
    </r>
  </si>
  <si>
    <r>
      <rPr>
        <sz val="9"/>
        <color theme="1"/>
        <rFont val="Arial"/>
        <family val="2"/>
      </rPr>
      <t>2.8 Información para niñas,  niños y adolescentes</t>
    </r>
  </si>
  <si>
    <r>
      <rPr>
        <sz val="9"/>
        <color theme="1"/>
        <rFont val="Arial"/>
        <family val="2"/>
      </rPr>
      <t>2.9 Información adicional</t>
    </r>
  </si>
  <si>
    <r>
      <rPr>
        <sz val="9"/>
        <color theme="1"/>
        <rFont val="Arial"/>
        <family val="2"/>
      </rPr>
      <t>3.1 Misión y Visión</t>
    </r>
  </si>
  <si>
    <r>
      <rPr>
        <sz val="9"/>
        <color theme="1"/>
        <rFont val="Arial"/>
        <family val="2"/>
      </rPr>
      <t>3. Estructura orgánica y talento humano</t>
    </r>
  </si>
  <si>
    <r>
      <rPr>
        <sz val="9"/>
        <color theme="1"/>
        <rFont val="Arial"/>
        <family val="2"/>
      </rPr>
      <t>3.2 Funciones y deberes</t>
    </r>
  </si>
  <si>
    <r>
      <rPr>
        <sz val="9"/>
        <color theme="1"/>
        <rFont val="Arial"/>
        <family val="2"/>
      </rPr>
      <t>3.3 Procesos y procedimientos</t>
    </r>
  </si>
  <si>
    <r>
      <rPr>
        <sz val="9"/>
        <color theme="1"/>
        <rFont val="Arial"/>
        <family val="2"/>
      </rPr>
      <t>3.4 Organigrama</t>
    </r>
  </si>
  <si>
    <r>
      <rPr>
        <sz val="9"/>
        <color theme="1"/>
        <rFont val="Arial"/>
        <family val="2"/>
      </rPr>
      <t>3.5 Directorio de información de servidores públicos y contratistas</t>
    </r>
  </si>
  <si>
    <r>
      <rPr>
        <sz val="9"/>
        <color theme="1"/>
        <rFont val="Arial"/>
        <family val="2"/>
      </rPr>
      <t>3.6 Directorio de entidades</t>
    </r>
  </si>
  <si>
    <r>
      <rPr>
        <sz val="9"/>
        <color theme="1"/>
        <rFont val="Arial"/>
        <family val="2"/>
      </rPr>
      <t>3.7 Directorio de agremiaciones, asociaciones y otros grupos de interés</t>
    </r>
  </si>
  <si>
    <r>
      <rPr>
        <sz val="9"/>
        <color theme="1"/>
        <rFont val="Arial"/>
        <family val="2"/>
      </rPr>
      <t>3.8 Ofertas de empleo</t>
    </r>
  </si>
  <si>
    <r>
      <rPr>
        <sz val="9"/>
        <color theme="1"/>
        <rFont val="Arial"/>
        <family val="2"/>
      </rPr>
      <t>4.1 Sujetos obligados del orden nacional</t>
    </r>
  </si>
  <si>
    <r>
      <rPr>
        <sz val="9"/>
        <color theme="1"/>
        <rFont val="Arial"/>
        <family val="2"/>
      </rPr>
      <t>4. Normatividad</t>
    </r>
  </si>
  <si>
    <r>
      <rPr>
        <sz val="9"/>
        <color theme="1"/>
        <rFont val="Arial"/>
        <family val="2"/>
      </rPr>
      <t>4.2 Sujetos obligados del orden territorial</t>
    </r>
  </si>
  <si>
    <r>
      <rPr>
        <sz val="9"/>
        <color theme="1"/>
        <rFont val="Arial"/>
        <family val="2"/>
      </rPr>
      <t>4.3 Otros sujetos obligados</t>
    </r>
  </si>
  <si>
    <r>
      <rPr>
        <sz val="9"/>
        <color theme="1"/>
        <rFont val="Arial"/>
        <family val="2"/>
      </rPr>
      <t>5.1 Presupuesto general asignado</t>
    </r>
  </si>
  <si>
    <r>
      <rPr>
        <sz val="9"/>
        <color theme="1"/>
        <rFont val="Arial"/>
        <family val="2"/>
      </rPr>
      <t>5. Presupuesto</t>
    </r>
  </si>
  <si>
    <r>
      <rPr>
        <sz val="9"/>
        <color theme="1"/>
        <rFont val="Arial"/>
        <family val="2"/>
      </rPr>
      <t>5.2 Ejecución presupuestal histórica anual</t>
    </r>
  </si>
  <si>
    <r>
      <rPr>
        <sz val="9"/>
        <color theme="1"/>
        <rFont val="Arial"/>
        <family val="2"/>
      </rPr>
      <t>5.3 Estados financieros</t>
    </r>
  </si>
  <si>
    <r>
      <rPr>
        <sz val="9"/>
        <color theme="1"/>
        <rFont val="Arial"/>
        <family val="2"/>
      </rPr>
      <t>6.1 Políticas, lineamientos y manuales</t>
    </r>
  </si>
  <si>
    <r>
      <rPr>
        <sz val="9"/>
        <color theme="1"/>
        <rFont val="Arial"/>
        <family val="2"/>
      </rPr>
      <t>6. Planeación</t>
    </r>
  </si>
  <si>
    <r>
      <rPr>
        <sz val="9"/>
        <color theme="1"/>
        <rFont val="Arial"/>
        <family val="2"/>
      </rPr>
      <t>6.2  Plan de acción</t>
    </r>
  </si>
  <si>
    <r>
      <rPr>
        <sz val="9"/>
        <color theme="1"/>
        <rFont val="Arial"/>
        <family val="2"/>
      </rPr>
      <t>6.3 Programas y proyectos en ejecución</t>
    </r>
  </si>
  <si>
    <r>
      <rPr>
        <sz val="9"/>
        <color theme="1"/>
        <rFont val="Arial"/>
        <family val="2"/>
      </rPr>
      <t>6.4 Metas, objetivos e indicadores de gestión y/o desempeño</t>
    </r>
  </si>
  <si>
    <r>
      <rPr>
        <sz val="9"/>
        <color theme="1"/>
        <rFont val="Arial"/>
        <family val="2"/>
      </rPr>
      <t>6.5 Participación en la formulación de políticas</t>
    </r>
  </si>
  <si>
    <r>
      <rPr>
        <sz val="9"/>
        <color theme="1"/>
        <rFont val="Arial"/>
        <family val="2"/>
      </rPr>
      <t>6.6 Informes de empalme</t>
    </r>
  </si>
  <si>
    <r>
      <rPr>
        <sz val="9"/>
        <color theme="1"/>
        <rFont val="Arial"/>
        <family val="2"/>
      </rPr>
      <t>7.1 Informes de gestión, evaluación y auditoría</t>
    </r>
  </si>
  <si>
    <r>
      <rPr>
        <sz val="9"/>
        <color theme="1"/>
        <rFont val="Arial"/>
        <family val="2"/>
      </rPr>
      <t>7. Control</t>
    </r>
  </si>
  <si>
    <r>
      <rPr>
        <sz val="9"/>
        <color theme="1"/>
        <rFont val="Arial"/>
        <family val="2"/>
      </rPr>
      <t>7.2 Reportes de control interno</t>
    </r>
  </si>
  <si>
    <r>
      <rPr>
        <sz val="9"/>
        <color theme="1"/>
        <rFont val="Arial"/>
        <family val="2"/>
      </rPr>
      <t>7.3 Planes de Mejoramiento</t>
    </r>
  </si>
  <si>
    <r>
      <rPr>
        <sz val="9"/>
        <color theme="1"/>
        <rFont val="Arial"/>
        <family val="2"/>
      </rPr>
      <t>7.4 Entes de control que vigilan a la entidad y mecanismos de supervisión</t>
    </r>
  </si>
  <si>
    <r>
      <rPr>
        <sz val="9"/>
        <color theme="1"/>
        <rFont val="Arial"/>
        <family val="2"/>
      </rPr>
      <t>7.5 Información para población vulnerable</t>
    </r>
  </si>
  <si>
    <r>
      <rPr>
        <sz val="9"/>
        <color theme="1"/>
        <rFont val="Arial"/>
        <family val="2"/>
      </rPr>
      <t>7.6 Defensa judicial</t>
    </r>
  </si>
  <si>
    <r>
      <rPr>
        <sz val="9"/>
        <color theme="1"/>
        <rFont val="Arial"/>
        <family val="2"/>
      </rPr>
      <t>8.1 Publicación de la información contractual</t>
    </r>
  </si>
  <si>
    <r>
      <rPr>
        <sz val="9"/>
        <color theme="1"/>
        <rFont val="Arial"/>
        <family val="2"/>
      </rPr>
      <t>8. Contratación</t>
    </r>
  </si>
  <si>
    <r>
      <rPr>
        <sz val="9"/>
        <color theme="1"/>
        <rFont val="Arial"/>
        <family val="2"/>
      </rPr>
      <t>8.2 Publicación de la ejecución de contratos</t>
    </r>
  </si>
  <si>
    <r>
      <rPr>
        <sz val="9"/>
        <color theme="1"/>
        <rFont val="Arial"/>
        <family val="2"/>
      </rPr>
      <t>8.3 Publicación de procedimientos, lineamientos y políticas en materia de adquisición y compras</t>
    </r>
  </si>
  <si>
    <r>
      <rPr>
        <sz val="9"/>
        <color theme="1"/>
        <rFont val="Arial"/>
        <family val="2"/>
      </rPr>
      <t>8.4 Plan Anual de Adquisiciones</t>
    </r>
  </si>
  <si>
    <r>
      <rPr>
        <sz val="9"/>
        <color theme="1"/>
        <rFont val="Arial"/>
        <family val="2"/>
      </rPr>
      <t>9.1 Trámites y servicios</t>
    </r>
  </si>
  <si>
    <r>
      <rPr>
        <sz val="9"/>
        <color theme="1"/>
        <rFont val="Arial"/>
        <family val="2"/>
      </rPr>
      <t>9.  Trámites y servicios</t>
    </r>
  </si>
  <si>
    <r>
      <rPr>
        <sz val="9"/>
        <color theme="1"/>
        <rFont val="Arial"/>
        <family val="2"/>
      </rPr>
      <t>10.2 Registro de Activos de Información</t>
    </r>
  </si>
  <si>
    <r>
      <rPr>
        <sz val="9"/>
        <color theme="1"/>
        <rFont val="Arial"/>
        <family val="2"/>
      </rPr>
      <t>10. Instrumentos de gestión de información pública.</t>
    </r>
  </si>
  <si>
    <r>
      <rPr>
        <sz val="9"/>
        <color theme="1"/>
        <rFont val="Arial"/>
        <family val="2"/>
      </rPr>
      <t>10.3 Índice de Información Clasificada y Reservada</t>
    </r>
  </si>
  <si>
    <r>
      <rPr>
        <sz val="9"/>
        <color theme="1"/>
        <rFont val="Arial"/>
        <family val="2"/>
      </rPr>
      <t>10.4 Esquema de Publicación de Información</t>
    </r>
  </si>
  <si>
    <r>
      <rPr>
        <sz val="9"/>
        <color theme="1"/>
        <rFont val="Arial"/>
        <family val="2"/>
      </rPr>
      <t>10.5 Programa de Gestión Documental</t>
    </r>
  </si>
  <si>
    <r>
      <rPr>
        <sz val="9"/>
        <color theme="1"/>
        <rFont val="Arial"/>
        <family val="2"/>
      </rPr>
      <t>10.6 Tablas de Retención Documental</t>
    </r>
  </si>
  <si>
    <r>
      <rPr>
        <sz val="9"/>
        <color theme="1"/>
        <rFont val="Arial"/>
        <family val="2"/>
      </rPr>
      <t>10.7 Registro de publicaciones</t>
    </r>
  </si>
  <si>
    <r>
      <rPr>
        <sz val="9"/>
        <color theme="1"/>
        <rFont val="Arial"/>
        <family val="2"/>
      </rPr>
      <t>10.8 Costos de reproducción</t>
    </r>
  </si>
  <si>
    <r>
      <rPr>
        <sz val="9"/>
        <color theme="1"/>
        <rFont val="Arial"/>
        <family val="2"/>
      </rPr>
      <t>10.9 Mecanismos para presentar quejas y reclamos en relación con omisiones o acciones del sujeto obligado</t>
    </r>
  </si>
  <si>
    <r>
      <rPr>
        <sz val="9"/>
        <color theme="1"/>
        <rFont val="Arial"/>
        <family val="2"/>
      </rPr>
      <t>10.10 Informe de Peticiones, quejas, reclamos, denuncias y solicitudes de acceso a la información</t>
    </r>
  </si>
  <si>
    <r>
      <rPr>
        <sz val="9"/>
        <color theme="1"/>
        <rFont val="Arial"/>
        <family val="2"/>
      </rPr>
      <t>11.1 Medios de seguimiento para la consulta del estado de las solicitudes de información pública</t>
    </r>
  </si>
  <si>
    <r>
      <rPr>
        <sz val="9"/>
        <color theme="1"/>
        <rFont val="Arial"/>
        <family val="2"/>
      </rPr>
      <t>11. Transparencia Pasiva</t>
    </r>
  </si>
  <si>
    <r>
      <rPr>
        <sz val="9"/>
        <color theme="1"/>
        <rFont val="Arial"/>
        <family val="2"/>
      </rPr>
      <t>Transparencia Pasiva</t>
    </r>
  </si>
  <si>
    <r>
      <rPr>
        <sz val="9"/>
        <color theme="1"/>
        <rFont val="Arial"/>
        <family val="2"/>
      </rPr>
      <t>11.2 Formulario para la recepción de solicitudes de información pública</t>
    </r>
  </si>
  <si>
    <t>Porcentaje por Anexo</t>
  </si>
  <si>
    <t>Item</t>
  </si>
  <si>
    <t>Anexo 1</t>
  </si>
  <si>
    <t>Tabla completa</t>
  </si>
  <si>
    <t>Anexo 2</t>
  </si>
  <si>
    <t>Anexo 3</t>
  </si>
  <si>
    <t>Anexo 4</t>
  </si>
  <si>
    <t>Resúmen de tabla</t>
  </si>
  <si>
    <t>Total general</t>
  </si>
  <si>
    <t>Tabla sin los  N/A</t>
  </si>
  <si>
    <t>Cumplimiento sin los N/A</t>
  </si>
  <si>
    <t>Porcentaje (Cumiplimiento)</t>
  </si>
  <si>
    <t>Total ítems</t>
  </si>
  <si>
    <t>Porcentaje general</t>
  </si>
  <si>
    <t>Cumplen</t>
  </si>
  <si>
    <t>Descriptivos</t>
  </si>
  <si>
    <t>NIVEL 0 (ANEXO NO. 2)</t>
  </si>
  <si>
    <r>
      <rPr>
        <sz val="12"/>
        <color rgb="FFFF0000"/>
        <rFont val="Calibri"/>
        <family val="2"/>
      </rPr>
      <t>INSTRUCCIONES GENERALES PARA TENER EN CUENTA:</t>
    </r>
    <r>
      <rPr>
        <sz val="12"/>
        <color rgb="FF000000"/>
        <rFont val="Calibri"/>
        <family val="2"/>
      </rPr>
      <t xml:space="preserve"> Cada sujeto obligado debe verificar que obligaciones de divulgación de  información que debe cumplir conforme con la normativa que le aplique, y  publicarla en la respectiva menú o sección.
En caso que el sujeto obligado encuentre una excepción de publicación de  información, conforme con la normativa que le aplique, es importante que  mencione expresamente las razones jurídicas por las cuáles no debe publicar la información, y es necesario informarlo en la sección correspondiente del menú  de transparencia y acceso a la información (Numeral 2.4.2 Anexo No. 2)
</t>
    </r>
  </si>
  <si>
    <t>DEFINICIONES</t>
  </si>
  <si>
    <t xml:space="preserve"> *Barra superior (top bar): Sección de los sitios web destinados en las  primeras líneas de la parte superior de los mismos
* Encabezado Sitios Web (Header): Sección de los sitios web destinados  en la parte superior de los mismos.
* Lenguaje claro: Estilo de comunicación del Estado que organiza, narra y  diseña la información pública, para que los ciudadanos puedan 
encontrar, comprender y acceder efectivamente a la oferta de las entidades
 * Pie de página (Footer): Sección de los sitios web destinados en la parte inferior de los mismos.</t>
  </si>
  <si>
    <t xml:space="preserve">2.4. REQUISITOS EN MENÚ DESTACADO </t>
  </si>
  <si>
    <t xml:space="preserve">2.4.1 Criterios generales de publicación de información pública: 
a. Todo documento o información, deben ser publicados en forma cronológica del más reciente al más antiguo. b. Los contenidos e información dispuesta para los usuarios deberán ser accesibles conforme con el Anexo 1 de la presente Resolución, y utilizar un lenguaje claro. 
c. Se debe contar con un buscador en el que la ciudadanía pueda encontrar información, datos o contenidos. Se sugiere disponer de búsquedas a partir del texto del contenido, tipologías, temas, subtemas, palabras claves, entre otros
 d. Toda la información debe ser publicada en formatos que permitan: su descarga, acceso sin restricciones legales, uso libre, procesamiento por máquina y realizar búsquedas en su interior.
 e. Todo documento o información debe indicar la fecha de su publicación en página webf. La información pública debe contar con una fuente única alojada en el  menú de Transparencia y Acceso a la Información Pública evitando duplicidad, de forma que, independientemente el enlace/menú/sección en la que se divulgue la información se redireccionará a la fuente única.
g. La publicación de normativa deberá seguir los siguientes criterios:
i. Toda la normativa debe ser publicada en formatos que permitan:  su descarga, acceso sin restricciones legales, uso libre, procesamiento por máquina y realizar búsquedas en su interior.
ii. La publicación de las normas debe incluir lo siguiente: tipo de norma, fecha de expedición, fecha de publicación, epígrafe o descripción corta de la misma, y enlace para su consulta.
iii. Los documentos deben estar organizados del más reciente al más 
antiguo.
iv. La norma expedida debe ser publicada en forma inmediata o en 
tiempo real.
v. Los proyectos de normativa deben indicar la fecha máxima para 
presentar comentarios, en todo caso se debe incluir por lo menos 
un medio digital o electrónico para el envío de comentarios.
vi. Indicar si la norma se encuentra vigente.
</t>
  </si>
  <si>
    <t>INFORMACION MINIMA OBLIGATORIA PARA EL MENU DE TRANSPARENCIA Y ACCESO A LA INFORMACION</t>
  </si>
  <si>
    <t>DECRETO 1081
DEL 2015</t>
  </si>
  <si>
    <t>LEY 1712
DEL
2014</t>
  </si>
  <si>
    <t>Artículo 2.1.1.2.1.4.</t>
  </si>
  <si>
    <t>a</t>
  </si>
  <si>
    <t>Estructura orgánica, funciones y deberes, la ubicación de sus sedes y áreas, divisiones o departamentos, y sus horas de atención al público</t>
  </si>
  <si>
    <t>b</t>
  </si>
  <si>
    <t>Presupuesto general, ejecución presupuestal histórica anual y planes de gasto público para cada año fiscal</t>
  </si>
  <si>
    <t>c</t>
  </si>
  <si>
    <t>Directorio que incluya el cargo, direcciones de correo electrónico y teléfono del despacho de los empleadosy funcionarios y las escalas salariales</t>
  </si>
  <si>
    <t>d</t>
  </si>
  <si>
    <t>Normas generales y reglamentarias, políticas,lineamientos o manuales, las metas y objetivos de lasunidades administrativas de conformidad con susprogramas operativos y los resultados de las auditoríasal ejercicio presupuestal e indicadores de desempeño</t>
  </si>
  <si>
    <t>e</t>
  </si>
  <si>
    <t>Plan de compras anual</t>
  </si>
  <si>
    <t>Los plazos de cumplimiento de los contratos contrataciones adjudicadas para la correspondiente vigencia en lo relacionado con funcionamiento e inversión, las obras públicas, los bienes adquiridos, arrendados y en caso de los servicios de estudios o
12 investigaciones deberá señalarse el tema específico, de conformidad con el artículo 74 de la Ley 1474 de 2011. En el caso de las personas naturales con contratos de
prestación de servicios, deberá publicarse el objeto del contrato, monto de los honorarios y direcciones de correo electrónico, de conformidad con el formato de
información de servidores públicos y contratistas</t>
  </si>
  <si>
    <t>f</t>
  </si>
  <si>
    <t>Plazos de cumplimiento de los contratos;</t>
  </si>
  <si>
    <t>g</t>
  </si>
  <si>
    <t>Plan Anticorrupción y de Atención al Ciudadano</t>
  </si>
  <si>
    <t>Contrataciones en curso y un vínculo al sistema electrónico para la contratación pública o el que haga sus veces, a través del cual podrá accederse directamente a la información correspondiente al respectivo proceso contractual, en aquellos que se
encuentren sometidas a dicho sistema, sin excepción.</t>
  </si>
  <si>
    <t>Trámites (normativa, proceso, costos y formatos o formularios)</t>
  </si>
  <si>
    <t>Decisiones y/o políticas que hayan adoptado y afecte al público, junto con sus fundamentos y toda interpretación autorizada de ella</t>
  </si>
  <si>
    <t>Informes de gestión, evaluación y auditoría del sujeto obligado</t>
  </si>
  <si>
    <t>Mecanismos internos y externos de supervisión, notificación y vigilancia pertinente del sujeto obligado</t>
  </si>
  <si>
    <t>Procedimientos, lineamientos, políticas en materia de adquisiciones y compras, así como todos los datos de adjudicación y ejecución de contratos, incluidos concursos y licitaciones</t>
  </si>
  <si>
    <t>h</t>
  </si>
  <si>
    <t>Mecanismo de presentación directa de solicitudes, quejas y reclamos a disposición del público en relación con acciones u omisiones del sujeto obligado, junto con un informe de todas las solicitudes, denuncias y los tiempos de respuesta del sujeto obligado;</t>
  </si>
  <si>
    <t>i</t>
  </si>
  <si>
    <t>Mecanismo o procedimiento por medio del cual el público pueda participar en la formulación de la política o el ejercicio de las facultades de ese sujetoobligado;</t>
  </si>
  <si>
    <t>j</t>
  </si>
  <si>
    <t>Registro de publicaciones que contenga los documentos publicados de conformidad con la presente ley y automáticamente disponibles, así como un Registro de Activos de Información;</t>
  </si>
  <si>
    <t>k</t>
  </si>
  <si>
    <t>Datos abiertos, para lo cual deberán contemplar las excepciones establecidas en el título 3 de la presente ley.</t>
  </si>
  <si>
    <t>Registro de Activos de Información.</t>
  </si>
  <si>
    <t>Índice de Información Clasificada y Reservada.</t>
  </si>
  <si>
    <t>Esquema de Publicación de Información.</t>
  </si>
  <si>
    <t>Programa de Gestión Documental.</t>
  </si>
  <si>
    <t>Tablas de Retención Documental.</t>
  </si>
  <si>
    <t>Informe de solicitudes de acceso a la información
señalado en el artículo 2.1.1.6.2 del presente Título.</t>
  </si>
  <si>
    <t>Costos de reproducción de la información pública, con su respectiva motivación.</t>
  </si>
  <si>
    <t>REQUISITOS MÍNIMOS DATOS ABIERTOS (ANEXO NO. 4)</t>
  </si>
  <si>
    <r>
      <rPr>
        <sz val="12"/>
        <color rgb="FFFF0000"/>
        <rFont val="Calibri"/>
        <family val="2"/>
      </rPr>
      <t xml:space="preserve">INFORMACIÓN IMPORTANTE: </t>
    </r>
    <r>
      <rPr>
        <sz val="12"/>
        <color theme="1"/>
        <rFont val="Calibri"/>
        <family val="2"/>
      </rPr>
      <t>El presente anexo desarrolla los requisitos mínimos de publicación de datos abiertos, y su integración o federación con el Portal de Datos Abiertos www.datos.gov.co.</t>
    </r>
  </si>
  <si>
    <t>PORTAL DE DATOS ABIERTOS</t>
  </si>
  <si>
    <r>
      <rPr>
        <sz val="12"/>
        <color rgb="FF000000"/>
        <rFont val="Calibri"/>
        <family val="2"/>
      </rPr>
      <t xml:space="preserve"> 1. Los sujetos obligados de niveles nacional, territorial y órganos autónomos, deben disponer de una sección de datos abiertos, incluyendo la información disponible, de acuerdo con los lineamientos de la Guía Nacional de Datos Abiertos en Colombia y la Guía de Estándares de Calidad e Interoperabilidad de Datos Abiertos, o la que haga sus veces.
2. Los sujetos obligados que cuenten con portal propio de datos abiertos deben federar o vincular la información con el Portal de Datos Abiertos www.datos.gov.co o el que haga sus veces.
3. Los datos publicados en línea por parte de los sujetos obligados de niveles nacional, territorial y órganos autónomos, deben vincularse y automatizarse para su apertura en el Portal de Datos Abiertos www.datos.gov.co o el que haga sus veces.
4. La Dirección de Gobierno Digital del Ministerio de Tecnologías de la Información y las Comunicaciones creará y publicará la Hoja de Ruta de Datos Abiertos Estratégicos para el Estado Colombiano, mediante la cual, se catalogarán los datos abiertos y sus respectivos metadatos que se consideren críticos, estratégicos o muy importantes para asegurar su permanente disponibilidad pública y actualización, por parte de los sujetos obligados de niveles nacional, territorial y órganos autónomos, en el Portal de Datos Abiertos www.datos.gov.co, o el que haga sus veces.
5. Los sujetos obligados de niveles nacional, territorial y órganos autónomos deben crear el registro de activos de información y demás instrumentos que aplique, conforme lo dispone el artículo 2.1.1.2.1.4 del Decreto 1081 del 2015, en la herramienta disponible en el Portal de Datos Abiertos datos.gov.co, o el que haga sus veces. </t>
    </r>
    <r>
      <rPr>
        <i/>
        <sz val="12"/>
        <color rgb="FF000000"/>
        <rFont val="Calibri"/>
        <family val="2"/>
      </rPr>
      <t>Parágrafo:</t>
    </r>
    <r>
      <rPr>
        <sz val="12"/>
        <color rgb="FF000000"/>
        <rFont val="Calibri"/>
        <family val="2"/>
      </rPr>
      <t xml:space="preserve"> El Portal de Datos Abiertos del Estado Colombiano, como mecanismo de difusión, no cuenta con la naturaleza jurídica de ser un archivo digital, por lo que las entidades y sujetos obligados continúan con sus obligaciones en materia de tablas de retención documental y la gestión documental o de archivo que les aplique conforme con la normativa vigen</t>
    </r>
  </si>
  <si>
    <t>ESTÁNDARES DE PUBLICACIÓN DE DATOS ABIERTOS</t>
  </si>
  <si>
    <t>1. Los sujetos obligados que cuenten con portales propios de datos abiertos, deberán federarlos al Portal de Datos Abiertos www.datos.gov.co o el que haga sus veces, de forma que éste último sea punto de acceso a los datos abiertos.
2. El registro de activos de información y el análisis de criticidad de la información, debe cargarse a través de la herramienta disponible en el Portal de Datos Abiertos, datos.gov.co, o el que haga sus veces.
3. Aprobar y publicar la licencia de datos abiertos, mediante la cual se determina el alcance, uso y aprovechamiento que los particulares o terceros interesados puedan efectuar sobre los mismos. En todo caso, se sugiere que la licencia reconozca la producción o generación de los datos por parte de la entidad pública, señalando que ésta no será responsable por la utilización, tratamiento, transformación de los datos, ni tampoco, sobre cualquier tipo de responsabilidad legal o económica sobre el uso directo o indirecto que se realice.
4. Los sujetos obligados deben observar la Guía Nacional de Datos Abiertos en Colombia, la Guía de Estándares de Calidad e Interoperabilidad, el Marco de Arquitectura Empresarial, el Marco de Interoperabilidad y los Lineamientos técnicos para la producción y gestión de información geográfica, como insumos necesarios para la planeación, publicación y promoción del uso y aprovechamiento de los datos abiertos.
5. Los sujetos obligados deben establecer un plan de apertura y uso de datos abiertos para una adecuada gobernanza de los datos de acuerdo con lo establecido en la Guía Nacional de Datos Abiertos en Colombia</t>
  </si>
  <si>
    <t>A pedido</t>
  </si>
  <si>
    <t>Jefatura de Planeación y Gestión del Conocimiento/ Jefatura de Comunicaciones</t>
  </si>
  <si>
    <t>Jefatura de Atención al Usuario/ Jefatura de Comunicaciones</t>
  </si>
  <si>
    <t>En el mes de mayo, donde se publicó la nueva página de transparencia en el sitio web.</t>
  </si>
  <si>
    <t>Jefatura de Gestión Humana/ Jefatura de Comunicaciones</t>
  </si>
  <si>
    <t>Gestión Jurídica/ Jefatura de Comunicaciones</t>
  </si>
  <si>
    <t>Jefatura de Tecnología e Información/ Jefatura de Comunicaciones</t>
  </si>
  <si>
    <t>Jefatura de Comunicaciones/ Gestión Jurídica</t>
  </si>
  <si>
    <t>Jefatura de Administrativa/Jefatura de Comunicaciones</t>
  </si>
  <si>
    <t>Auditoría Interna General/ Jefatura de Comunicaciones</t>
  </si>
  <si>
    <t>Jefatura de Comunicaciones</t>
  </si>
  <si>
    <t>Jefatura de Comunicaciones/ Gestión Financiera/ Gestión Contractual</t>
  </si>
  <si>
    <t>Gestión Jurídica/ Jefatura de Planeación / Jefatura de Comunicaciones</t>
  </si>
  <si>
    <t>Gestión Jurídica/ Jefatura de Atención al Usuario/ Jefatura de Comunicaciones</t>
  </si>
  <si>
    <t>Gestión Jurídica/ Jefatura de Planeación/ Jefatura de Comunicaciones</t>
  </si>
  <si>
    <t>Gestión Financiera/ Jefatura de Comunicaciones</t>
  </si>
  <si>
    <t>Anual</t>
  </si>
  <si>
    <t>Jefatura de Planeación/ Jefatura de Comunicaciones</t>
  </si>
  <si>
    <t>Auditoría Interna General/ Jefatura de Planeación/ Jefatura de comunicaciones</t>
  </si>
  <si>
    <t>Gestión Jurídica/ Jefatura de comunicaciones</t>
  </si>
  <si>
    <t>Cada tres meses</t>
  </si>
  <si>
    <t>Cada cuatro meses</t>
  </si>
  <si>
    <t>Dirección de Aseguramiento/ Jefatura de Comunicaciones</t>
  </si>
  <si>
    <t>Todas las áreas</t>
  </si>
  <si>
    <t>Área Financiera/ Jefatura de Comunicaciones</t>
  </si>
  <si>
    <t>Gestión Jurídica/ Planeación y Gestión del Conocimiento/ Jefatura de Comunicaciones</t>
  </si>
  <si>
    <t>Planeación y Gestión del Conocimiento/ Jefatura de Comunicaciones</t>
  </si>
  <si>
    <t>Auditoría Interna General / Jefatura de Planeación/ Jefatura de Comunicaciones</t>
  </si>
  <si>
    <t>Gestión Jurídica y Planeación/ Gestión del Conocimiento/ Jefatura de Comunicaciones</t>
  </si>
  <si>
    <t>Jefatura de Administrativa/ Jefatura de T.I/ Jefatura de Comunicaciones</t>
  </si>
  <si>
    <t>Jefatura de Administrativa / Jefaura de Comunicaciones</t>
  </si>
  <si>
    <t>Gestión Jurídica, Financiera/ Jefatura de Planeación/ Jefatura de Comunicaciones</t>
  </si>
  <si>
    <t>Jefatura de Atención al Usuario/ Dirección de Aseguramiento/ Jefatura de Comunicaciones</t>
  </si>
  <si>
    <t>https://www.saviasaludeps.com/sitioweb/index.php/afiliados/promocion-y-prevencion/tipsavia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</si>
</sst>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yyyy"/>
    <numFmt numFmtId="165" formatCode="d/m/yyyy"/>
    <numFmt numFmtId="166" formatCode="d\.m"/>
    <numFmt numFmtId="167" formatCode="m/d/yyyy\ h:mm:ss"/>
    <numFmt numFmtId="168" formatCode="0.0"/>
    <numFmt numFmtId="169" formatCode="_-* #,##0_-;\-* #,##0_-;_-* &quot;-&quot;??_-;_-@"/>
    <numFmt numFmtId="170" formatCode="0.0%"/>
  </numFmts>
  <fonts count="47" x14ac:knownFonts="1">
    <font>
      <sz val="11"/>
      <color rgb="FF000000"/>
      <name val="Calibri"/>
      <scheme val="minor"/>
    </font>
    <font>
      <sz val="11"/>
      <color rgb="FF000000"/>
      <name val="Calibri"/>
      <family val="2"/>
    </font>
    <font>
      <b/>
      <sz val="9"/>
      <color theme="1"/>
      <name val="Calibri"/>
      <family val="2"/>
    </font>
    <font>
      <sz val="11"/>
      <name val="Calibri"/>
      <family val="2"/>
    </font>
    <font>
      <sz val="9"/>
      <color rgb="FF000000"/>
      <name val="Calibri"/>
      <family val="2"/>
    </font>
    <font>
      <sz val="9"/>
      <color theme="1"/>
      <name val="Calibri"/>
      <family val="2"/>
    </font>
    <font>
      <b/>
      <sz val="12"/>
      <color theme="0"/>
      <name val="Calibri"/>
      <family val="2"/>
    </font>
    <font>
      <b/>
      <sz val="9"/>
      <color theme="0"/>
      <name val="Calibri"/>
      <family val="2"/>
    </font>
    <font>
      <b/>
      <sz val="9"/>
      <color rgb="FFFFFFFF"/>
      <name val="Calibri"/>
      <family val="2"/>
    </font>
    <font>
      <u/>
      <sz val="9"/>
      <color theme="1"/>
      <name val="Calibri"/>
      <family val="2"/>
    </font>
    <font>
      <sz val="12"/>
      <color theme="1"/>
      <name val="Arial Narrow"/>
      <family val="2"/>
    </font>
    <font>
      <sz val="11"/>
      <color theme="1"/>
      <name val="Calibri"/>
      <family val="2"/>
    </font>
    <font>
      <u/>
      <sz val="9"/>
      <color theme="1"/>
      <name val="Calibri"/>
      <family val="2"/>
    </font>
    <font>
      <b/>
      <sz val="9"/>
      <color rgb="FF000000"/>
      <name val="Calibri"/>
      <family val="2"/>
    </font>
    <font>
      <u/>
      <sz val="9"/>
      <color theme="1"/>
      <name val="Calibri"/>
      <family val="2"/>
    </font>
    <font>
      <u/>
      <sz val="9"/>
      <color theme="1"/>
      <name val="Calibri"/>
      <family val="2"/>
    </font>
    <font>
      <u/>
      <sz val="9"/>
      <color theme="1"/>
      <name val="Calibri"/>
      <family val="2"/>
    </font>
    <font>
      <sz val="9"/>
      <color theme="0"/>
      <name val="Calibri"/>
      <family val="2"/>
    </font>
    <font>
      <i/>
      <sz val="9"/>
      <color theme="1"/>
      <name val="Calibri"/>
      <family val="2"/>
    </font>
    <font>
      <b/>
      <sz val="9"/>
      <color rgb="FFFF0000"/>
      <name val="Calibri"/>
      <family val="2"/>
    </font>
    <font>
      <sz val="11"/>
      <color theme="0"/>
      <name val="Calibri"/>
      <family val="2"/>
    </font>
    <font>
      <b/>
      <i/>
      <sz val="9"/>
      <color theme="1"/>
      <name val="Calibri"/>
      <family val="2"/>
    </font>
    <font>
      <u/>
      <sz val="9"/>
      <color theme="1"/>
      <name val="Calibri"/>
      <family val="2"/>
    </font>
    <font>
      <sz val="9"/>
      <color rgb="FFFF0000"/>
      <name val="Calibri"/>
      <family val="2"/>
    </font>
    <font>
      <u/>
      <sz val="9"/>
      <color rgb="FF000000"/>
      <name val="Arial"/>
      <family val="2"/>
    </font>
    <font>
      <b/>
      <sz val="11"/>
      <color theme="1"/>
      <name val="Calibri"/>
      <family val="2"/>
    </font>
    <font>
      <b/>
      <sz val="11"/>
      <color rgb="FF000000"/>
      <name val="Calibri"/>
      <family val="2"/>
    </font>
    <font>
      <b/>
      <sz val="12"/>
      <color theme="1"/>
      <name val="Arial"/>
      <family val="2"/>
    </font>
    <font>
      <sz val="11"/>
      <color theme="1"/>
      <name val="Arial"/>
      <family val="2"/>
    </font>
    <font>
      <sz val="9"/>
      <color theme="1"/>
      <name val="Arial"/>
      <family val="2"/>
    </font>
    <font>
      <b/>
      <sz val="9"/>
      <color theme="1"/>
      <name val="Arial"/>
      <family val="2"/>
    </font>
    <font>
      <sz val="11"/>
      <color rgb="FF000000"/>
      <name val="Arial"/>
      <family val="2"/>
    </font>
    <font>
      <b/>
      <sz val="11"/>
      <color rgb="FF000000"/>
      <name val="Arial"/>
      <family val="2"/>
    </font>
    <font>
      <b/>
      <sz val="11"/>
      <color theme="1"/>
      <name val="Arial"/>
      <family val="2"/>
    </font>
    <font>
      <b/>
      <sz val="24"/>
      <color rgb="FF000000"/>
      <name val="Calibri"/>
      <family val="2"/>
    </font>
    <font>
      <sz val="12"/>
      <color rgb="FF000000"/>
      <name val="Calibri"/>
      <family val="2"/>
    </font>
    <font>
      <sz val="12"/>
      <color rgb="FFFF0000"/>
      <name val="Calibri"/>
      <family val="2"/>
    </font>
    <font>
      <u/>
      <sz val="9"/>
      <color rgb="FF000000"/>
      <name val="Calibri"/>
      <family val="2"/>
    </font>
    <font>
      <i/>
      <sz val="9"/>
      <color rgb="FF000000"/>
      <name val="Calibri"/>
      <family val="2"/>
    </font>
    <font>
      <u/>
      <sz val="9"/>
      <color rgb="FF1155CC"/>
      <name val="Calibri"/>
      <family val="2"/>
    </font>
    <font>
      <b/>
      <u/>
      <sz val="9"/>
      <color theme="1"/>
      <name val="Calibri"/>
      <family val="2"/>
    </font>
    <font>
      <b/>
      <u/>
      <sz val="9"/>
      <color rgb="FF000000"/>
      <name val="Calibri"/>
      <family val="2"/>
    </font>
    <font>
      <sz val="9"/>
      <color rgb="FF000000"/>
      <name val="Arial"/>
      <family val="2"/>
    </font>
    <font>
      <u/>
      <sz val="9"/>
      <color rgb="FF1155CC"/>
      <name val="Arial"/>
      <family val="2"/>
    </font>
    <font>
      <sz val="12"/>
      <color theme="1"/>
      <name val="Calibri"/>
      <family val="2"/>
    </font>
    <font>
      <i/>
      <sz val="12"/>
      <color rgb="FF000000"/>
      <name val="Calibri"/>
      <family val="2"/>
    </font>
    <font>
      <u/>
      <sz val="11"/>
      <color theme="10"/>
      <name val="Calibri"/>
      <scheme val="minor"/>
    </font>
  </fonts>
  <fills count="20">
    <fill>
      <patternFill patternType="none"/>
    </fill>
    <fill>
      <patternFill patternType="gray125"/>
    </fill>
    <fill>
      <patternFill patternType="solid">
        <fgColor rgb="FF008080"/>
        <bgColor rgb="FF008080"/>
      </patternFill>
    </fill>
    <fill>
      <patternFill patternType="solid">
        <fgColor rgb="FF2F5496"/>
        <bgColor rgb="FF2F5496"/>
      </patternFill>
    </fill>
    <fill>
      <patternFill patternType="solid">
        <fgColor rgb="FFBFBFBF"/>
        <bgColor rgb="FFBFBFBF"/>
      </patternFill>
    </fill>
    <fill>
      <patternFill patternType="solid">
        <fgColor theme="0"/>
        <bgColor theme="0"/>
      </patternFill>
    </fill>
    <fill>
      <patternFill patternType="solid">
        <fgColor rgb="FFFFFFFF"/>
        <bgColor rgb="FFFFFFFF"/>
      </patternFill>
    </fill>
    <fill>
      <patternFill patternType="solid">
        <fgColor theme="7"/>
        <bgColor theme="7"/>
      </patternFill>
    </fill>
    <fill>
      <patternFill patternType="solid">
        <fgColor theme="1"/>
        <bgColor theme="1"/>
      </patternFill>
    </fill>
    <fill>
      <patternFill patternType="solid">
        <fgColor rgb="FF6FA8DC"/>
        <bgColor rgb="FF6FA8DC"/>
      </patternFill>
    </fill>
    <fill>
      <patternFill patternType="solid">
        <fgColor rgb="FFFF0000"/>
        <bgColor rgb="FFFF0000"/>
      </patternFill>
    </fill>
    <fill>
      <patternFill patternType="solid">
        <fgColor rgb="FFFFF2CC"/>
        <bgColor rgb="FFFFF2CC"/>
      </patternFill>
    </fill>
    <fill>
      <patternFill patternType="solid">
        <fgColor rgb="FF9900FF"/>
        <bgColor rgb="FF9900FF"/>
      </patternFill>
    </fill>
    <fill>
      <patternFill patternType="solid">
        <fgColor rgb="FFFF00FF"/>
        <bgColor rgb="FFFF00FF"/>
      </patternFill>
    </fill>
    <fill>
      <patternFill patternType="solid">
        <fgColor rgb="FFFFFF00"/>
        <bgColor rgb="FFFFFF00"/>
      </patternFill>
    </fill>
    <fill>
      <patternFill patternType="solid">
        <fgColor rgb="FFADB9CA"/>
        <bgColor rgb="FFADB9CA"/>
      </patternFill>
    </fill>
    <fill>
      <patternFill patternType="solid">
        <fgColor rgb="FFB7B7B7"/>
        <bgColor rgb="FFB7B7B7"/>
      </patternFill>
    </fill>
    <fill>
      <patternFill patternType="solid">
        <fgColor rgb="FFEBEBEB"/>
        <bgColor rgb="FFEBEBEB"/>
      </patternFill>
    </fill>
    <fill>
      <patternFill patternType="solid">
        <fgColor rgb="FF00B0F0"/>
        <bgColor rgb="FF00B0F0"/>
      </patternFill>
    </fill>
    <fill>
      <patternFill patternType="solid">
        <fgColor rgb="FF92D050"/>
        <bgColor rgb="FF92D050"/>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style="medium">
        <color rgb="FF000000"/>
      </left>
      <right/>
      <top/>
      <bottom/>
      <diagonal/>
    </border>
    <border>
      <left style="medium">
        <color rgb="FF000000"/>
      </left>
      <right/>
      <top/>
      <bottom/>
      <diagonal/>
    </border>
    <border>
      <left style="medium">
        <color rgb="FF000000"/>
      </left>
      <right style="medium">
        <color rgb="FF000000"/>
      </right>
      <top style="medium">
        <color rgb="FF000000"/>
      </top>
      <bottom style="medium">
        <color rgb="FF000000"/>
      </bottom>
      <diagonal/>
    </border>
    <border>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thin">
        <color rgb="FF000000"/>
      </right>
      <top style="medium">
        <color rgb="FF000000"/>
      </top>
      <bottom style="thin">
        <color rgb="FF000000"/>
      </bottom>
      <diagonal/>
    </border>
  </borders>
  <cellStyleXfs count="2">
    <xf numFmtId="0" fontId="0" fillId="0" borderId="0"/>
    <xf numFmtId="0" fontId="46" fillId="0" borderId="0" applyNumberFormat="0" applyFill="0" applyBorder="0" applyAlignment="0" applyProtection="0"/>
  </cellStyleXfs>
  <cellXfs count="420">
    <xf numFmtId="0" fontId="0" fillId="0" borderId="0" xfId="0" applyFont="1" applyAlignment="1"/>
    <xf numFmtId="0" fontId="1" fillId="0" borderId="1" xfId="0" applyFont="1" applyBorder="1" applyAlignment="1">
      <alignment horizontal="left" vertical="center" wrapText="1"/>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0" xfId="0" applyFont="1"/>
    <xf numFmtId="0" fontId="1" fillId="0" borderId="0" xfId="0" applyFont="1"/>
    <xf numFmtId="0" fontId="7"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1" fillId="0" borderId="0" xfId="0" applyFont="1" applyAlignment="1">
      <alignment horizontal="center" vertical="center"/>
    </xf>
    <xf numFmtId="0" fontId="4" fillId="0" borderId="0" xfId="0" applyFont="1" applyAlignment="1">
      <alignment horizontal="center" vertical="center"/>
    </xf>
    <xf numFmtId="0" fontId="5" fillId="0" borderId="1" xfId="0" applyFont="1" applyBorder="1" applyAlignment="1">
      <alignment horizontal="left" vertical="center" wrapText="1"/>
    </xf>
    <xf numFmtId="0" fontId="5" fillId="0" borderId="5" xfId="0" applyFont="1" applyBorder="1" applyAlignment="1">
      <alignment horizontal="center" vertical="center" wrapText="1"/>
    </xf>
    <xf numFmtId="0" fontId="4" fillId="0" borderId="1" xfId="0" applyFont="1" applyBorder="1" applyAlignment="1">
      <alignment vertical="center" wrapText="1"/>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9" fillId="0" borderId="6" xfId="0" applyFont="1" applyBorder="1" applyAlignment="1">
      <alignment horizontal="center" vertical="center" wrapText="1"/>
    </xf>
    <xf numFmtId="164" fontId="4" fillId="0" borderId="1" xfId="0" applyNumberFormat="1" applyFont="1" applyBorder="1" applyAlignment="1">
      <alignment horizontal="center" vertical="center"/>
    </xf>
    <xf numFmtId="0" fontId="4" fillId="6" borderId="7" xfId="0" applyFont="1" applyFill="1" applyBorder="1" applyAlignment="1">
      <alignment horizontal="center" vertical="center"/>
    </xf>
    <xf numFmtId="0" fontId="10" fillId="0" borderId="0" xfId="0" applyFont="1" applyAlignment="1">
      <alignment vertical="center"/>
    </xf>
    <xf numFmtId="0" fontId="5" fillId="5" borderId="1" xfId="0" applyFont="1" applyFill="1" applyBorder="1" applyAlignment="1">
      <alignment horizontal="center" vertical="center" wrapText="1"/>
    </xf>
    <xf numFmtId="0" fontId="4" fillId="5" borderId="1" xfId="0" applyFont="1" applyFill="1" applyBorder="1" applyAlignment="1">
      <alignment horizontal="left" vertical="center" wrapText="1"/>
    </xf>
    <xf numFmtId="165" fontId="4" fillId="0" borderId="1" xfId="0" applyNumberFormat="1" applyFont="1" applyBorder="1" applyAlignment="1">
      <alignment horizontal="center" vertical="center"/>
    </xf>
    <xf numFmtId="0" fontId="5" fillId="5" borderId="1" xfId="0" applyFont="1" applyFill="1" applyBorder="1" applyAlignment="1">
      <alignment horizontal="left" vertical="center" wrapText="1"/>
    </xf>
    <xf numFmtId="0" fontId="5" fillId="0" borderId="1" xfId="0" applyFont="1" applyBorder="1" applyAlignment="1">
      <alignment vertical="center" wrapText="1"/>
    </xf>
    <xf numFmtId="0" fontId="4" fillId="5" borderId="1" xfId="0" applyFont="1" applyFill="1" applyBorder="1" applyAlignment="1">
      <alignment horizontal="center" vertical="center"/>
    </xf>
    <xf numFmtId="0" fontId="4" fillId="5" borderId="1" xfId="0" applyFont="1" applyFill="1" applyBorder="1" applyAlignment="1">
      <alignment vertical="center" wrapText="1"/>
    </xf>
    <xf numFmtId="0" fontId="4" fillId="5" borderId="1" xfId="0" applyFont="1" applyFill="1" applyBorder="1" applyAlignment="1">
      <alignment vertical="center"/>
    </xf>
    <xf numFmtId="165" fontId="4" fillId="5" borderId="1" xfId="0" applyNumberFormat="1" applyFont="1" applyFill="1" applyBorder="1" applyAlignment="1">
      <alignment horizontal="center" vertical="center"/>
    </xf>
    <xf numFmtId="0" fontId="4" fillId="7" borderId="1" xfId="0" applyFont="1" applyFill="1" applyBorder="1" applyAlignment="1">
      <alignment vertical="center" wrapText="1"/>
    </xf>
    <xf numFmtId="0" fontId="4" fillId="7" borderId="1" xfId="0" applyFont="1" applyFill="1" applyBorder="1" applyAlignment="1">
      <alignment vertical="center"/>
    </xf>
    <xf numFmtId="0" fontId="4" fillId="7" borderId="1" xfId="0" applyFont="1" applyFill="1" applyBorder="1" applyAlignment="1">
      <alignment horizontal="center" vertical="center"/>
    </xf>
    <xf numFmtId="0" fontId="4" fillId="6" borderId="8" xfId="0" applyFont="1" applyFill="1" applyBorder="1"/>
    <xf numFmtId="0" fontId="4" fillId="5" borderId="8" xfId="0" applyFont="1" applyFill="1" applyBorder="1"/>
    <xf numFmtId="0" fontId="11" fillId="5" borderId="8" xfId="0" applyFont="1" applyFill="1" applyBorder="1"/>
    <xf numFmtId="0" fontId="4" fillId="0" borderId="5" xfId="0" applyFont="1" applyBorder="1" applyAlignment="1">
      <alignment horizontal="center" vertical="center"/>
    </xf>
    <xf numFmtId="165" fontId="5" fillId="0" borderId="1" xfId="0" applyNumberFormat="1" applyFont="1" applyBorder="1" applyAlignment="1">
      <alignment horizontal="center" vertical="center"/>
    </xf>
    <xf numFmtId="0" fontId="4" fillId="8" borderId="1" xfId="0" applyFont="1" applyFill="1" applyBorder="1" applyAlignment="1">
      <alignment vertical="center" wrapText="1"/>
    </xf>
    <xf numFmtId="0" fontId="12" fillId="6" borderId="7"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4" borderId="1" xfId="0" applyFont="1" applyFill="1" applyBorder="1" applyAlignment="1">
      <alignment horizontal="left" vertical="center" wrapText="1"/>
    </xf>
    <xf numFmtId="0" fontId="13" fillId="0" borderId="1" xfId="0" applyFont="1" applyBorder="1" applyAlignment="1">
      <alignment horizontal="left" vertical="center" wrapText="1"/>
    </xf>
    <xf numFmtId="0" fontId="4" fillId="0" borderId="1" xfId="0" applyFont="1" applyBorder="1" applyAlignment="1">
      <alignment horizontal="left" vertical="center"/>
    </xf>
    <xf numFmtId="0" fontId="4" fillId="4" borderId="1"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5" borderId="9" xfId="0" applyFont="1" applyFill="1" applyBorder="1" applyAlignment="1">
      <alignment horizontal="center" vertical="center" wrapText="1"/>
    </xf>
    <xf numFmtId="0" fontId="5" fillId="5" borderId="1" xfId="0" applyFont="1" applyFill="1" applyBorder="1" applyAlignment="1">
      <alignment vertical="center" wrapText="1"/>
    </xf>
    <xf numFmtId="0" fontId="4" fillId="6" borderId="1" xfId="0" applyFont="1" applyFill="1" applyBorder="1" applyAlignment="1">
      <alignment horizontal="left" vertical="center" wrapText="1"/>
    </xf>
    <xf numFmtId="0" fontId="4" fillId="5" borderId="10" xfId="0" applyFont="1" applyFill="1" applyBorder="1" applyAlignment="1">
      <alignment horizontal="left" vertical="center" wrapText="1"/>
    </xf>
    <xf numFmtId="0" fontId="4" fillId="0" borderId="2" xfId="0" applyFont="1" applyBorder="1" applyAlignment="1">
      <alignment horizontal="left" vertical="center" wrapText="1"/>
    </xf>
    <xf numFmtId="0" fontId="5" fillId="5" borderId="1" xfId="0" applyFont="1" applyFill="1" applyBorder="1" applyAlignment="1">
      <alignment horizontal="center" vertical="center"/>
    </xf>
    <xf numFmtId="0" fontId="5" fillId="5" borderId="1" xfId="0" applyFont="1" applyFill="1" applyBorder="1" applyAlignment="1">
      <alignment vertical="center"/>
    </xf>
    <xf numFmtId="0" fontId="5" fillId="4" borderId="1" xfId="0" applyFont="1" applyFill="1" applyBorder="1" applyAlignment="1">
      <alignment horizontal="center" vertical="center"/>
    </xf>
    <xf numFmtId="0" fontId="5" fillId="4" borderId="1" xfId="0" applyFont="1" applyFill="1" applyBorder="1" applyAlignment="1">
      <alignment vertical="center"/>
    </xf>
    <xf numFmtId="0" fontId="2" fillId="0" borderId="1" xfId="0" applyFont="1" applyBorder="1" applyAlignment="1">
      <alignment horizontal="left" vertical="center" wrapText="1"/>
    </xf>
    <xf numFmtId="0" fontId="1" fillId="5"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1" fillId="5" borderId="8" xfId="0" applyFont="1" applyFill="1" applyBorder="1"/>
    <xf numFmtId="0" fontId="14" fillId="5" borderId="7" xfId="0" applyFont="1" applyFill="1" applyBorder="1" applyAlignment="1">
      <alignment horizontal="center" vertical="center" wrapText="1"/>
    </xf>
    <xf numFmtId="0" fontId="4" fillId="5" borderId="1" xfId="0" applyFont="1" applyFill="1" applyBorder="1" applyAlignment="1">
      <alignment horizontal="left" vertical="center"/>
    </xf>
    <xf numFmtId="0" fontId="13" fillId="0" borderId="1" xfId="0" applyFont="1" applyBorder="1" applyAlignment="1">
      <alignment vertical="center" wrapText="1"/>
    </xf>
    <xf numFmtId="0" fontId="2" fillId="0" borderId="1" xfId="0" applyFont="1" applyBorder="1" applyAlignment="1">
      <alignment vertical="center" wrapText="1"/>
    </xf>
    <xf numFmtId="0" fontId="15" fillId="0" borderId="1" xfId="0" applyFont="1" applyBorder="1" applyAlignment="1">
      <alignment horizontal="center" vertical="center" wrapText="1"/>
    </xf>
    <xf numFmtId="0" fontId="4" fillId="6" borderId="8" xfId="0" applyFont="1" applyFill="1" applyBorder="1" applyAlignment="1">
      <alignment horizontal="center" vertical="center" wrapText="1"/>
    </xf>
    <xf numFmtId="164" fontId="5" fillId="0" borderId="1" xfId="0" applyNumberFormat="1" applyFont="1" applyBorder="1" applyAlignment="1">
      <alignment horizontal="center" vertical="center" wrapText="1"/>
    </xf>
    <xf numFmtId="0" fontId="16" fillId="5" borderId="1" xfId="0" applyFont="1" applyFill="1" applyBorder="1" applyAlignment="1">
      <alignment horizontal="center" vertical="center" wrapText="1"/>
    </xf>
    <xf numFmtId="0" fontId="4" fillId="0" borderId="6" xfId="0" applyFont="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xf>
    <xf numFmtId="0" fontId="1" fillId="0" borderId="0" xfId="0" applyFont="1" applyAlignment="1">
      <alignment vertical="center"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xf>
    <xf numFmtId="0" fontId="8"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18" fillId="0" borderId="1" xfId="0" applyFont="1" applyBorder="1" applyAlignment="1">
      <alignment horizontal="left" vertical="center" wrapText="1"/>
    </xf>
    <xf numFmtId="0" fontId="5" fillId="6" borderId="1" xfId="0" applyFont="1" applyFill="1" applyBorder="1" applyAlignment="1">
      <alignment vertical="center" wrapText="1"/>
    </xf>
    <xf numFmtId="0" fontId="18" fillId="10" borderId="1" xfId="0" applyFont="1" applyFill="1" applyBorder="1" applyAlignment="1">
      <alignment horizontal="left" vertical="center" wrapText="1"/>
    </xf>
    <xf numFmtId="0" fontId="5" fillId="10" borderId="1" xfId="0" applyFont="1" applyFill="1" applyBorder="1" applyAlignment="1">
      <alignment horizontal="center"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5" borderId="8" xfId="0" applyFont="1" applyFill="1" applyBorder="1"/>
    <xf numFmtId="0" fontId="2" fillId="4" borderId="1" xfId="0" applyFont="1" applyFill="1" applyBorder="1" applyAlignment="1">
      <alignment horizontal="left" vertical="center" wrapText="1"/>
    </xf>
    <xf numFmtId="0" fontId="5" fillId="4" borderId="1" xfId="0" applyFont="1" applyFill="1" applyBorder="1" applyAlignment="1">
      <alignment vertical="center" wrapText="1"/>
    </xf>
    <xf numFmtId="0" fontId="5" fillId="0" borderId="1" xfId="0" applyFont="1" applyBorder="1" applyAlignment="1">
      <alignment horizontal="center" vertical="center"/>
    </xf>
    <xf numFmtId="0" fontId="5" fillId="4" borderId="1"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5" fillId="11" borderId="1" xfId="0" applyFont="1" applyFill="1" applyBorder="1" applyAlignment="1">
      <alignment vertical="center" wrapText="1"/>
    </xf>
    <xf numFmtId="0" fontId="4" fillId="11" borderId="1" xfId="0" applyFont="1" applyFill="1" applyBorder="1" applyAlignment="1">
      <alignment horizontal="center" vertical="center"/>
    </xf>
    <xf numFmtId="0" fontId="4" fillId="11" borderId="1" xfId="0" applyFont="1" applyFill="1" applyBorder="1" applyAlignment="1">
      <alignment vertical="center" wrapText="1"/>
    </xf>
    <xf numFmtId="0" fontId="4" fillId="10" borderId="1" xfId="0" applyFont="1" applyFill="1" applyBorder="1" applyAlignment="1">
      <alignment horizontal="center" vertical="center" wrapText="1"/>
    </xf>
    <xf numFmtId="0" fontId="4" fillId="10" borderId="1" xfId="0" applyFont="1" applyFill="1" applyBorder="1" applyAlignment="1">
      <alignment horizontal="center" vertical="center"/>
    </xf>
    <xf numFmtId="0" fontId="4" fillId="10" borderId="1" xfId="0" applyFont="1" applyFill="1" applyBorder="1" applyAlignment="1">
      <alignment vertical="center" wrapText="1"/>
    </xf>
    <xf numFmtId="0" fontId="4" fillId="10" borderId="1" xfId="0" applyFont="1" applyFill="1" applyBorder="1" applyAlignment="1">
      <alignment vertical="center"/>
    </xf>
    <xf numFmtId="165" fontId="4" fillId="10" borderId="1" xfId="0" applyNumberFormat="1" applyFont="1" applyFill="1" applyBorder="1" applyAlignment="1">
      <alignment horizontal="center" vertical="center"/>
    </xf>
    <xf numFmtId="0" fontId="5" fillId="7" borderId="1" xfId="0" applyFont="1" applyFill="1" applyBorder="1" applyAlignment="1">
      <alignment horizontal="left" vertical="center" wrapText="1"/>
    </xf>
    <xf numFmtId="0" fontId="5" fillId="7" borderId="1" xfId="0" applyFont="1" applyFill="1" applyBorder="1" applyAlignment="1">
      <alignment horizontal="center" vertical="center" wrapText="1"/>
    </xf>
    <xf numFmtId="0" fontId="4" fillId="12" borderId="1" xfId="0" applyFont="1" applyFill="1" applyBorder="1" applyAlignment="1">
      <alignment vertical="center" wrapText="1"/>
    </xf>
    <xf numFmtId="0" fontId="4" fillId="7" borderId="8" xfId="0" applyFont="1" applyFill="1" applyBorder="1"/>
    <xf numFmtId="0" fontId="4" fillId="7" borderId="1" xfId="0" applyFont="1" applyFill="1" applyBorder="1" applyAlignment="1">
      <alignment horizontal="left" vertical="center" wrapText="1"/>
    </xf>
    <xf numFmtId="164" fontId="4" fillId="10" borderId="1" xfId="0" applyNumberFormat="1" applyFont="1" applyFill="1" applyBorder="1" applyAlignment="1">
      <alignment horizontal="center" vertical="center"/>
    </xf>
    <xf numFmtId="0" fontId="4" fillId="13" borderId="8" xfId="0" applyFont="1" applyFill="1" applyBorder="1"/>
    <xf numFmtId="0" fontId="4" fillId="14" borderId="8" xfId="0" applyFont="1" applyFill="1" applyBorder="1"/>
    <xf numFmtId="0" fontId="19" fillId="0" borderId="1" xfId="0" applyFont="1" applyBorder="1" applyAlignment="1">
      <alignment horizontal="left" vertical="center" wrapText="1"/>
    </xf>
    <xf numFmtId="0" fontId="5" fillId="12" borderId="1" xfId="0" applyFont="1" applyFill="1" applyBorder="1" applyAlignment="1">
      <alignment vertical="center" wrapText="1"/>
    </xf>
    <xf numFmtId="0" fontId="4" fillId="4" borderId="1" xfId="0" applyFont="1" applyFill="1" applyBorder="1" applyAlignment="1">
      <alignment vertical="center" wrapText="1"/>
    </xf>
    <xf numFmtId="0" fontId="5" fillId="5" borderId="1" xfId="0" applyFont="1" applyFill="1" applyBorder="1" applyAlignment="1">
      <alignment horizontal="left" vertical="center"/>
    </xf>
    <xf numFmtId="0" fontId="4" fillId="4" borderId="1" xfId="0" applyFont="1" applyFill="1" applyBorder="1" applyAlignment="1">
      <alignment horizontal="center" vertical="center"/>
    </xf>
    <xf numFmtId="0" fontId="4" fillId="4" borderId="1" xfId="0" applyFont="1" applyFill="1" applyBorder="1" applyAlignment="1">
      <alignment horizontal="left" vertical="center"/>
    </xf>
    <xf numFmtId="0" fontId="5" fillId="15" borderId="1" xfId="0" applyFont="1" applyFill="1" applyBorder="1" applyAlignment="1">
      <alignment horizontal="center" vertical="center" wrapText="1"/>
    </xf>
    <xf numFmtId="0" fontId="5" fillId="15" borderId="1" xfId="0" applyFont="1" applyFill="1" applyBorder="1" applyAlignment="1">
      <alignment vertical="center" wrapText="1"/>
    </xf>
    <xf numFmtId="0" fontId="4" fillId="10" borderId="1" xfId="0" applyFont="1" applyFill="1" applyBorder="1" applyAlignment="1">
      <alignment horizontal="left" vertical="center"/>
    </xf>
    <xf numFmtId="0" fontId="5" fillId="15" borderId="1" xfId="0" applyFont="1" applyFill="1" applyBorder="1" applyAlignment="1">
      <alignment horizontal="center" vertical="center"/>
    </xf>
    <xf numFmtId="0" fontId="5" fillId="15" borderId="1" xfId="0" applyFont="1" applyFill="1" applyBorder="1" applyAlignment="1">
      <alignment vertical="center"/>
    </xf>
    <xf numFmtId="9" fontId="1" fillId="0" borderId="0" xfId="0" applyNumberFormat="1" applyFont="1" applyAlignment="1">
      <alignment vertical="center"/>
    </xf>
    <xf numFmtId="0" fontId="1" fillId="0" borderId="1" xfId="0" applyFont="1" applyBorder="1" applyAlignment="1">
      <alignment horizontal="center" vertical="center"/>
    </xf>
    <xf numFmtId="9" fontId="1" fillId="0" borderId="1" xfId="0" applyNumberFormat="1" applyFont="1" applyBorder="1" applyAlignment="1">
      <alignment horizontal="center" vertical="center"/>
    </xf>
    <xf numFmtId="9" fontId="20" fillId="0" borderId="0" xfId="0" applyNumberFormat="1" applyFont="1" applyAlignment="1">
      <alignment horizontal="center" vertical="center"/>
    </xf>
    <xf numFmtId="9" fontId="1" fillId="0" borderId="0" xfId="0" applyNumberFormat="1" applyFont="1" applyAlignment="1">
      <alignment horizontal="center" vertical="center"/>
    </xf>
    <xf numFmtId="0" fontId="1" fillId="0" borderId="1" xfId="0" applyFont="1" applyBorder="1" applyAlignment="1">
      <alignment vertical="center"/>
    </xf>
    <xf numFmtId="0" fontId="4" fillId="0" borderId="0" xfId="0" applyFont="1" applyAlignment="1">
      <alignment horizontal="center"/>
    </xf>
    <xf numFmtId="0" fontId="4" fillId="0" borderId="0" xfId="0" applyFont="1" applyAlignment="1">
      <alignment wrapText="1"/>
    </xf>
    <xf numFmtId="0" fontId="17" fillId="3" borderId="24" xfId="0" applyFont="1" applyFill="1" applyBorder="1" applyAlignment="1">
      <alignment horizontal="center" vertical="center" wrapText="1"/>
    </xf>
    <xf numFmtId="0" fontId="7" fillId="3" borderId="9" xfId="0" applyFont="1" applyFill="1" applyBorder="1" applyAlignment="1">
      <alignment horizontal="left" vertical="center" wrapText="1"/>
    </xf>
    <xf numFmtId="0" fontId="8" fillId="3" borderId="9"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8" fillId="9" borderId="25" xfId="0" applyFont="1" applyFill="1" applyBorder="1" applyAlignment="1">
      <alignment horizontal="center" vertical="center" wrapText="1"/>
    </xf>
    <xf numFmtId="0" fontId="7" fillId="3" borderId="26" xfId="0" applyFont="1" applyFill="1" applyBorder="1" applyAlignment="1">
      <alignment horizontal="center" vertical="center"/>
    </xf>
    <xf numFmtId="0" fontId="7" fillId="3" borderId="27" xfId="0" applyFont="1" applyFill="1" applyBorder="1" applyAlignment="1">
      <alignment horizontal="center" vertical="center"/>
    </xf>
    <xf numFmtId="0" fontId="8" fillId="9" borderId="28"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13" fillId="0" borderId="0" xfId="0" applyFont="1"/>
    <xf numFmtId="0" fontId="13" fillId="0" borderId="0" xfId="0" applyFont="1" applyAlignment="1">
      <alignment horizontal="center"/>
    </xf>
    <xf numFmtId="0" fontId="8" fillId="5" borderId="8" xfId="0" applyFont="1" applyFill="1" applyBorder="1" applyAlignment="1">
      <alignment horizontal="center" vertical="center" wrapText="1"/>
    </xf>
    <xf numFmtId="0" fontId="2"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center"/>
    </xf>
    <xf numFmtId="0" fontId="4" fillId="0" borderId="1" xfId="0" applyFont="1" applyBorder="1" applyAlignment="1">
      <alignment wrapText="1"/>
    </xf>
    <xf numFmtId="164" fontId="4" fillId="0" borderId="1" xfId="0" applyNumberFormat="1" applyFont="1" applyBorder="1" applyAlignment="1">
      <alignment horizontal="center"/>
    </xf>
    <xf numFmtId="166" fontId="4" fillId="0" borderId="1" xfId="0" applyNumberFormat="1" applyFont="1" applyBorder="1" applyAlignment="1">
      <alignment horizontal="center" vertical="center" wrapText="1"/>
    </xf>
    <xf numFmtId="0" fontId="4" fillId="6" borderId="1" xfId="0" applyFont="1" applyFill="1" applyBorder="1" applyAlignment="1">
      <alignment horizontal="left" wrapText="1"/>
    </xf>
    <xf numFmtId="0" fontId="4" fillId="5" borderId="1" xfId="0" applyFont="1" applyFill="1" applyBorder="1"/>
    <xf numFmtId="0" fontId="4" fillId="5" borderId="1" xfId="0" applyFont="1" applyFill="1" applyBorder="1" applyAlignment="1">
      <alignment horizontal="center"/>
    </xf>
    <xf numFmtId="0" fontId="4" fillId="5" borderId="1" xfId="0" applyFont="1" applyFill="1" applyBorder="1" applyAlignment="1">
      <alignment wrapText="1"/>
    </xf>
    <xf numFmtId="0" fontId="2" fillId="5"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xf>
    <xf numFmtId="0" fontId="21" fillId="0" borderId="1" xfId="0" applyFont="1" applyBorder="1" applyAlignment="1">
      <alignment horizontal="left" vertical="center" wrapText="1"/>
    </xf>
    <xf numFmtId="0" fontId="22" fillId="6" borderId="8" xfId="0" applyFont="1" applyFill="1" applyBorder="1" applyAlignment="1">
      <alignment wrapText="1"/>
    </xf>
    <xf numFmtId="0" fontId="21" fillId="5" borderId="1" xfId="0" applyFont="1" applyFill="1" applyBorder="1" applyAlignment="1">
      <alignment horizontal="left" vertical="center" wrapText="1"/>
    </xf>
    <xf numFmtId="0" fontId="2" fillId="5" borderId="1" xfId="0" applyFont="1" applyFill="1" applyBorder="1" applyAlignment="1">
      <alignment horizontal="center" wrapText="1"/>
    </xf>
    <xf numFmtId="0" fontId="2" fillId="5" borderId="1" xfId="0" applyFont="1" applyFill="1" applyBorder="1" applyAlignment="1">
      <alignment wrapText="1"/>
    </xf>
    <xf numFmtId="0" fontId="5" fillId="5" borderId="1" xfId="0" applyFont="1" applyFill="1" applyBorder="1" applyAlignment="1">
      <alignment wrapText="1"/>
    </xf>
    <xf numFmtId="0" fontId="5" fillId="8" borderId="1" xfId="0" applyFont="1" applyFill="1" applyBorder="1" applyAlignment="1">
      <alignment wrapText="1"/>
    </xf>
    <xf numFmtId="0" fontId="5" fillId="5" borderId="1" xfId="0" applyFont="1" applyFill="1" applyBorder="1"/>
    <xf numFmtId="0" fontId="5" fillId="5" borderId="1" xfId="0" applyFont="1" applyFill="1" applyBorder="1" applyAlignment="1">
      <alignment horizontal="center"/>
    </xf>
    <xf numFmtId="0" fontId="5" fillId="8"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1" xfId="0" applyFont="1" applyFill="1" applyBorder="1"/>
    <xf numFmtId="0" fontId="4" fillId="8" borderId="1" xfId="0" applyFont="1" applyFill="1" applyBorder="1" applyAlignment="1">
      <alignment horizontal="center" vertical="center"/>
    </xf>
    <xf numFmtId="0" fontId="4" fillId="8" borderId="1" xfId="0" applyFont="1" applyFill="1" applyBorder="1"/>
    <xf numFmtId="0" fontId="4" fillId="6" borderId="8" xfId="0" applyFont="1" applyFill="1" applyBorder="1" applyAlignment="1">
      <alignment horizontal="left" wrapText="1"/>
    </xf>
    <xf numFmtId="0" fontId="5" fillId="11" borderId="1" xfId="0" applyFont="1" applyFill="1" applyBorder="1" applyAlignment="1">
      <alignment horizontal="center" wrapText="1"/>
    </xf>
    <xf numFmtId="0" fontId="5" fillId="11" borderId="1" xfId="0" applyFont="1" applyFill="1" applyBorder="1" applyAlignment="1">
      <alignment wrapText="1"/>
    </xf>
    <xf numFmtId="0" fontId="4" fillId="11" borderId="1" xfId="0" applyFont="1" applyFill="1" applyBorder="1"/>
    <xf numFmtId="0" fontId="4" fillId="11" borderId="1" xfId="0" applyFont="1" applyFill="1" applyBorder="1" applyAlignment="1">
      <alignment horizontal="center"/>
    </xf>
    <xf numFmtId="165" fontId="4" fillId="0" borderId="1" xfId="0" applyNumberFormat="1" applyFont="1" applyBorder="1" applyAlignment="1">
      <alignment horizontal="center"/>
    </xf>
    <xf numFmtId="0" fontId="23" fillId="5" borderId="1" xfId="0" applyFont="1" applyFill="1" applyBorder="1" applyAlignment="1">
      <alignment horizontal="center" vertical="center"/>
    </xf>
    <xf numFmtId="0" fontId="2" fillId="7" borderId="1" xfId="0" applyFont="1" applyFill="1" applyBorder="1" applyAlignment="1">
      <alignment horizontal="left" vertical="center" wrapText="1"/>
    </xf>
    <xf numFmtId="0" fontId="5" fillId="7" borderId="1" xfId="0" applyFont="1" applyFill="1" applyBorder="1" applyAlignment="1">
      <alignment vertical="center" wrapText="1"/>
    </xf>
    <xf numFmtId="0" fontId="4" fillId="7" borderId="1" xfId="0" applyFont="1" applyFill="1" applyBorder="1"/>
    <xf numFmtId="0" fontId="4" fillId="7" borderId="1" xfId="0" applyFont="1" applyFill="1" applyBorder="1" applyAlignment="1">
      <alignment horizontal="center"/>
    </xf>
    <xf numFmtId="0" fontId="4" fillId="12" borderId="1" xfId="0" applyFont="1" applyFill="1" applyBorder="1" applyAlignment="1">
      <alignment wrapText="1"/>
    </xf>
    <xf numFmtId="165" fontId="5" fillId="0" borderId="1" xfId="0" applyNumberFormat="1" applyFont="1" applyBorder="1" applyAlignment="1">
      <alignment horizontal="center"/>
    </xf>
    <xf numFmtId="0" fontId="13" fillId="4" borderId="1" xfId="0" applyFont="1" applyFill="1" applyBorder="1" applyAlignment="1">
      <alignment horizontal="center" vertical="center" wrapText="1"/>
    </xf>
    <xf numFmtId="0" fontId="13" fillId="4" borderId="1" xfId="0" applyFont="1" applyFill="1" applyBorder="1" applyAlignment="1">
      <alignment horizontal="left" vertical="center" wrapText="1"/>
    </xf>
    <xf numFmtId="0" fontId="5" fillId="8" borderId="1" xfId="0" applyFont="1" applyFill="1" applyBorder="1" applyAlignment="1">
      <alignment horizontal="left" vertical="center" wrapText="1"/>
    </xf>
    <xf numFmtId="0" fontId="13" fillId="0" borderId="1" xfId="0" applyFont="1" applyBorder="1" applyAlignment="1">
      <alignment horizontal="left" vertical="center"/>
    </xf>
    <xf numFmtId="0" fontId="4" fillId="8" borderId="1" xfId="0" applyFont="1" applyFill="1" applyBorder="1" applyAlignment="1">
      <alignment horizontal="left" vertical="center"/>
    </xf>
    <xf numFmtId="0" fontId="13" fillId="7" borderId="1" xfId="0" applyFont="1" applyFill="1" applyBorder="1" applyAlignment="1">
      <alignment horizontal="left" vertical="center" wrapText="1"/>
    </xf>
    <xf numFmtId="0" fontId="4" fillId="7" borderId="1" xfId="0" applyFont="1" applyFill="1" applyBorder="1" applyAlignment="1">
      <alignment wrapText="1"/>
    </xf>
    <xf numFmtId="0" fontId="2" fillId="4" borderId="1" xfId="0" applyFont="1" applyFill="1" applyBorder="1" applyAlignment="1">
      <alignment vertical="center" wrapText="1"/>
    </xf>
    <xf numFmtId="0" fontId="19" fillId="4" borderId="1" xfId="0" applyFont="1" applyFill="1" applyBorder="1" applyAlignment="1">
      <alignment horizontal="left" vertical="center" wrapText="1"/>
    </xf>
    <xf numFmtId="0" fontId="5" fillId="0" borderId="0" xfId="0" applyFont="1"/>
    <xf numFmtId="0" fontId="5" fillId="0" borderId="1" xfId="0" applyFont="1" applyBorder="1"/>
    <xf numFmtId="0" fontId="5" fillId="6" borderId="1" xfId="0" applyFont="1" applyFill="1" applyBorder="1"/>
    <xf numFmtId="0" fontId="2" fillId="4" borderId="1" xfId="0" applyFont="1" applyFill="1" applyBorder="1" applyAlignment="1">
      <alignment horizontal="center" vertical="center"/>
    </xf>
    <xf numFmtId="0" fontId="2" fillId="4" borderId="1" xfId="0" applyFont="1" applyFill="1" applyBorder="1" applyAlignment="1">
      <alignment vertical="center"/>
    </xf>
    <xf numFmtId="0" fontId="5" fillId="5" borderId="8" xfId="0" applyFont="1" applyFill="1" applyBorder="1" applyAlignment="1">
      <alignment wrapText="1"/>
    </xf>
    <xf numFmtId="0" fontId="5" fillId="0" borderId="0" xfId="0" applyFont="1" applyAlignment="1">
      <alignment wrapText="1"/>
    </xf>
    <xf numFmtId="0" fontId="5" fillId="0" borderId="1" xfId="0" applyFont="1" applyBorder="1" applyAlignment="1">
      <alignment wrapText="1"/>
    </xf>
    <xf numFmtId="0" fontId="5" fillId="12" borderId="1" xfId="0" applyFont="1" applyFill="1" applyBorder="1"/>
    <xf numFmtId="0" fontId="13" fillId="4" borderId="1" xfId="0" applyFont="1" applyFill="1" applyBorder="1" applyAlignment="1">
      <alignment vertical="center" wrapText="1"/>
    </xf>
    <xf numFmtId="0" fontId="13" fillId="4" borderId="1" xfId="0" applyFont="1" applyFill="1" applyBorder="1" applyAlignment="1">
      <alignment horizontal="center" vertical="top" wrapText="1"/>
    </xf>
    <xf numFmtId="0" fontId="13" fillId="4" borderId="1" xfId="0" applyFont="1" applyFill="1" applyBorder="1" applyAlignment="1">
      <alignment horizontal="left" vertical="top" wrapText="1"/>
    </xf>
    <xf numFmtId="0" fontId="4" fillId="5" borderId="1" xfId="0" applyFont="1" applyFill="1" applyBorder="1" applyAlignment="1">
      <alignment horizontal="center" vertical="top" wrapText="1"/>
    </xf>
    <xf numFmtId="0" fontId="4" fillId="5" borderId="1" xfId="0" applyFont="1" applyFill="1" applyBorder="1" applyAlignment="1">
      <alignment horizontal="left" vertical="top" wrapText="1"/>
    </xf>
    <xf numFmtId="0" fontId="5" fillId="5" borderId="1" xfId="0" applyFont="1" applyFill="1" applyBorder="1" applyAlignment="1">
      <alignment horizontal="left" vertical="top" wrapText="1"/>
    </xf>
    <xf numFmtId="0" fontId="4" fillId="8" borderId="1" xfId="0" applyFont="1" applyFill="1" applyBorder="1" applyAlignment="1">
      <alignment vertical="center"/>
    </xf>
    <xf numFmtId="0" fontId="13" fillId="4" borderId="1" xfId="0" applyFont="1" applyFill="1" applyBorder="1" applyAlignment="1">
      <alignment vertical="top" wrapText="1"/>
    </xf>
    <xf numFmtId="0" fontId="4" fillId="0" borderId="1" xfId="0" applyFont="1" applyBorder="1" applyAlignment="1">
      <alignment vertical="top" wrapText="1"/>
    </xf>
    <xf numFmtId="0" fontId="4" fillId="8" borderId="1" xfId="0" applyFont="1" applyFill="1" applyBorder="1" applyAlignment="1">
      <alignment horizontal="left" vertical="center" wrapText="1"/>
    </xf>
    <xf numFmtId="0" fontId="13" fillId="5" borderId="1" xfId="0" applyFont="1" applyFill="1" applyBorder="1" applyAlignment="1">
      <alignment horizontal="left" vertical="center"/>
    </xf>
    <xf numFmtId="0" fontId="13" fillId="5" borderId="1" xfId="0" applyFont="1" applyFill="1" applyBorder="1" applyAlignment="1">
      <alignment horizontal="center" vertical="center" wrapText="1"/>
    </xf>
    <xf numFmtId="0" fontId="5" fillId="14" borderId="1" xfId="0" applyFont="1" applyFill="1" applyBorder="1" applyAlignment="1">
      <alignment horizontal="left" vertical="center" wrapText="1"/>
    </xf>
    <xf numFmtId="0" fontId="24" fillId="14" borderId="1" xfId="0" applyFont="1" applyFill="1" applyBorder="1" applyAlignment="1">
      <alignment wrapText="1"/>
    </xf>
    <xf numFmtId="164" fontId="4" fillId="0" borderId="0" xfId="0" applyNumberFormat="1" applyFont="1" applyAlignment="1">
      <alignment horizontal="center"/>
    </xf>
    <xf numFmtId="0" fontId="13" fillId="4" borderId="1" xfId="0" applyFont="1" applyFill="1" applyBorder="1" applyAlignment="1">
      <alignment horizontal="center" vertical="center"/>
    </xf>
    <xf numFmtId="0" fontId="13" fillId="4" borderId="1" xfId="0" applyFont="1" applyFill="1" applyBorder="1" applyAlignment="1">
      <alignment horizontal="left" vertical="center"/>
    </xf>
    <xf numFmtId="0" fontId="5" fillId="15" borderId="1" xfId="0" applyFont="1" applyFill="1" applyBorder="1" applyAlignment="1">
      <alignment horizontal="center" wrapText="1"/>
    </xf>
    <xf numFmtId="0" fontId="5" fillId="15" borderId="1" xfId="0" applyFont="1" applyFill="1" applyBorder="1" applyAlignment="1">
      <alignment wrapText="1"/>
    </xf>
    <xf numFmtId="0" fontId="5" fillId="0" borderId="1" xfId="0" applyFont="1" applyBorder="1" applyAlignment="1">
      <alignment horizontal="center" wrapText="1"/>
    </xf>
    <xf numFmtId="0" fontId="4" fillId="6" borderId="1" xfId="0" applyFont="1" applyFill="1" applyBorder="1" applyAlignment="1">
      <alignment horizontal="center"/>
    </xf>
    <xf numFmtId="0" fontId="13" fillId="0" borderId="1" xfId="0" applyFont="1" applyBorder="1" applyAlignment="1">
      <alignment horizontal="center" wrapText="1"/>
    </xf>
    <xf numFmtId="0" fontId="13" fillId="0" borderId="1" xfId="0" applyFont="1" applyBorder="1" applyAlignment="1">
      <alignment wrapText="1"/>
    </xf>
    <xf numFmtId="0" fontId="4" fillId="0" borderId="1" xfId="0" applyFont="1" applyBorder="1" applyAlignment="1">
      <alignment horizontal="center" wrapText="1"/>
    </xf>
    <xf numFmtId="0" fontId="2" fillId="15" borderId="1" xfId="0" applyFont="1" applyFill="1" applyBorder="1" applyAlignment="1">
      <alignment horizontal="center" wrapText="1"/>
    </xf>
    <xf numFmtId="0" fontId="2" fillId="15" borderId="1" xfId="0" applyFont="1" applyFill="1" applyBorder="1" applyAlignment="1">
      <alignment wrapText="1"/>
    </xf>
    <xf numFmtId="0" fontId="2" fillId="15" borderId="1" xfId="0" applyFont="1" applyFill="1" applyBorder="1" applyAlignment="1">
      <alignment horizontal="center"/>
    </xf>
    <xf numFmtId="0" fontId="2" fillId="15" borderId="1" xfId="0" applyFont="1" applyFill="1" applyBorder="1"/>
    <xf numFmtId="0" fontId="11" fillId="0" borderId="0" xfId="0" applyFont="1" applyAlignment="1">
      <alignment horizontal="center"/>
    </xf>
    <xf numFmtId="10" fontId="11" fillId="0" borderId="0" xfId="0" applyNumberFormat="1" applyFont="1" applyAlignment="1">
      <alignment horizontal="center"/>
    </xf>
    <xf numFmtId="0" fontId="25" fillId="0" borderId="0" xfId="0" applyFont="1"/>
    <xf numFmtId="0" fontId="25" fillId="0" borderId="0" xfId="0" applyFont="1" applyAlignment="1">
      <alignment horizontal="center"/>
    </xf>
    <xf numFmtId="0" fontId="26" fillId="6" borderId="8" xfId="0" applyFont="1" applyFill="1" applyBorder="1"/>
    <xf numFmtId="0" fontId="11" fillId="0" borderId="0" xfId="0" applyFont="1"/>
    <xf numFmtId="10" fontId="25" fillId="0" borderId="0" xfId="0" applyNumberFormat="1" applyFont="1" applyAlignment="1">
      <alignment horizontal="center"/>
    </xf>
    <xf numFmtId="167" fontId="11" fillId="0" borderId="0" xfId="0" applyNumberFormat="1" applyFont="1"/>
    <xf numFmtId="0" fontId="30" fillId="4" borderId="1" xfId="0" applyFont="1" applyFill="1" applyBorder="1" applyAlignment="1">
      <alignment vertical="top" wrapText="1"/>
    </xf>
    <xf numFmtId="0" fontId="30" fillId="4" borderId="10" xfId="0" applyFont="1" applyFill="1" applyBorder="1" applyAlignment="1">
      <alignment vertical="top" wrapText="1"/>
    </xf>
    <xf numFmtId="0" fontId="29" fillId="0" borderId="1" xfId="0" applyFont="1" applyBorder="1" applyAlignment="1">
      <alignment vertical="top" wrapText="1"/>
    </xf>
    <xf numFmtId="9" fontId="29" fillId="0" borderId="1" xfId="0" applyNumberFormat="1" applyFont="1" applyBorder="1" applyAlignment="1">
      <alignment horizontal="center" vertical="top"/>
    </xf>
    <xf numFmtId="0" fontId="11" fillId="0" borderId="1" xfId="0" applyFont="1" applyBorder="1"/>
    <xf numFmtId="9" fontId="29" fillId="0" borderId="1" xfId="0" applyNumberFormat="1" applyFont="1" applyBorder="1" applyAlignment="1">
      <alignment horizontal="center"/>
    </xf>
    <xf numFmtId="0" fontId="29" fillId="17" borderId="1" xfId="0" applyFont="1" applyFill="1" applyBorder="1" applyAlignment="1">
      <alignment vertical="top" wrapText="1"/>
    </xf>
    <xf numFmtId="9" fontId="29" fillId="17" borderId="1" xfId="0" applyNumberFormat="1" applyFont="1" applyFill="1" applyBorder="1" applyAlignment="1">
      <alignment horizontal="center" vertical="top"/>
    </xf>
    <xf numFmtId="0" fontId="31" fillId="0" borderId="0" xfId="0" applyFont="1"/>
    <xf numFmtId="9" fontId="29" fillId="17" borderId="1" xfId="0" applyNumberFormat="1" applyFont="1" applyFill="1" applyBorder="1" applyAlignment="1">
      <alignment horizontal="center"/>
    </xf>
    <xf numFmtId="9" fontId="29" fillId="0" borderId="1" xfId="0" applyNumberFormat="1" applyFont="1" applyBorder="1" applyAlignment="1">
      <alignment vertical="top"/>
    </xf>
    <xf numFmtId="0" fontId="32" fillId="0" borderId="0" xfId="0" applyFont="1"/>
    <xf numFmtId="0" fontId="7" fillId="18" borderId="44" xfId="0" applyFont="1" applyFill="1" applyBorder="1"/>
    <xf numFmtId="0" fontId="7" fillId="18" borderId="26" xfId="0" applyFont="1" applyFill="1" applyBorder="1"/>
    <xf numFmtId="0" fontId="7" fillId="18" borderId="45" xfId="0" applyFont="1" applyFill="1" applyBorder="1"/>
    <xf numFmtId="0" fontId="31" fillId="0" borderId="47" xfId="0" applyFont="1" applyBorder="1"/>
    <xf numFmtId="0" fontId="31" fillId="0" borderId="48" xfId="0" applyFont="1" applyBorder="1"/>
    <xf numFmtId="0" fontId="31" fillId="0" borderId="49" xfId="0" applyFont="1" applyBorder="1"/>
    <xf numFmtId="9" fontId="31" fillId="0" borderId="52" xfId="0" applyNumberFormat="1" applyFont="1" applyBorder="1"/>
    <xf numFmtId="9" fontId="31" fillId="0" borderId="53" xfId="0" applyNumberFormat="1" applyFont="1" applyBorder="1"/>
    <xf numFmtId="9" fontId="31" fillId="0" borderId="54" xfId="0" applyNumberFormat="1" applyFont="1" applyBorder="1"/>
    <xf numFmtId="169" fontId="31" fillId="0" borderId="6" xfId="0" applyNumberFormat="1" applyFont="1" applyBorder="1"/>
    <xf numFmtId="169" fontId="31" fillId="0" borderId="40" xfId="0" applyNumberFormat="1" applyFont="1" applyBorder="1"/>
    <xf numFmtId="169" fontId="11" fillId="0" borderId="0" xfId="0" applyNumberFormat="1" applyFont="1"/>
    <xf numFmtId="170" fontId="31" fillId="0" borderId="52" xfId="0" applyNumberFormat="1" applyFont="1" applyBorder="1"/>
    <xf numFmtId="170" fontId="31" fillId="0" borderId="53" xfId="0" applyNumberFormat="1" applyFont="1" applyBorder="1"/>
    <xf numFmtId="170" fontId="31" fillId="0" borderId="54" xfId="0" applyNumberFormat="1" applyFont="1" applyBorder="1"/>
    <xf numFmtId="0" fontId="31" fillId="0" borderId="52" xfId="0" applyFont="1" applyBorder="1"/>
    <xf numFmtId="0" fontId="31" fillId="0" borderId="53" xfId="0" applyFont="1" applyBorder="1"/>
    <xf numFmtId="0" fontId="28" fillId="0" borderId="54" xfId="0" applyFont="1" applyBorder="1"/>
    <xf numFmtId="0" fontId="7" fillId="18" borderId="58" xfId="0" applyFont="1" applyFill="1" applyBorder="1" applyAlignment="1">
      <alignment vertical="center"/>
    </xf>
    <xf numFmtId="0" fontId="28" fillId="0" borderId="59" xfId="0" applyFont="1" applyBorder="1"/>
    <xf numFmtId="0" fontId="31" fillId="0" borderId="31" xfId="0" applyFont="1" applyBorder="1"/>
    <xf numFmtId="0" fontId="28" fillId="0" borderId="0" xfId="0" applyFont="1"/>
    <xf numFmtId="0" fontId="33" fillId="0" borderId="0" xfId="0" applyFont="1"/>
    <xf numFmtId="0" fontId="7" fillId="18" borderId="26" xfId="0" applyFont="1" applyFill="1" applyBorder="1" applyAlignment="1">
      <alignment vertical="center"/>
    </xf>
    <xf numFmtId="0" fontId="7" fillId="18" borderId="27" xfId="0" applyFont="1" applyFill="1" applyBorder="1" applyAlignment="1">
      <alignment vertical="center"/>
    </xf>
    <xf numFmtId="0" fontId="7" fillId="18" borderId="60" xfId="0" applyFont="1" applyFill="1" applyBorder="1" applyAlignment="1">
      <alignment vertical="center"/>
    </xf>
    <xf numFmtId="0" fontId="7" fillId="18" borderId="61" xfId="0" applyFont="1" applyFill="1" applyBorder="1"/>
    <xf numFmtId="9" fontId="31" fillId="0" borderId="62" xfId="0" applyNumberFormat="1" applyFont="1" applyBorder="1"/>
    <xf numFmtId="0" fontId="7" fillId="18" borderId="63" xfId="0" applyFont="1" applyFill="1" applyBorder="1"/>
    <xf numFmtId="9" fontId="31" fillId="0" borderId="1" xfId="0" applyNumberFormat="1" applyFont="1" applyBorder="1"/>
    <xf numFmtId="0" fontId="31" fillId="0" borderId="1" xfId="0" applyFont="1" applyBorder="1"/>
    <xf numFmtId="169" fontId="31" fillId="0" borderId="1" xfId="0" applyNumberFormat="1" applyFont="1" applyBorder="1"/>
    <xf numFmtId="9" fontId="31" fillId="0" borderId="64" xfId="0" applyNumberFormat="1" applyFont="1" applyBorder="1"/>
    <xf numFmtId="0" fontId="7" fillId="18" borderId="65" xfId="0" applyFont="1" applyFill="1" applyBorder="1"/>
    <xf numFmtId="169" fontId="31" fillId="0" borderId="52" xfId="0" applyNumberFormat="1" applyFont="1" applyBorder="1"/>
    <xf numFmtId="9" fontId="31" fillId="0" borderId="66" xfId="0" applyNumberFormat="1" applyFont="1" applyBorder="1"/>
    <xf numFmtId="0" fontId="33" fillId="18" borderId="58" xfId="0" applyFont="1" applyFill="1" applyBorder="1" applyAlignment="1">
      <alignment wrapText="1"/>
    </xf>
    <xf numFmtId="0" fontId="33" fillId="18" borderId="67" xfId="0" applyFont="1" applyFill="1" applyBorder="1" applyAlignment="1">
      <alignment wrapText="1"/>
    </xf>
    <xf numFmtId="0" fontId="33" fillId="18" borderId="67" xfId="0" applyFont="1" applyFill="1" applyBorder="1" applyAlignment="1">
      <alignment vertical="center" wrapText="1"/>
    </xf>
    <xf numFmtId="0" fontId="28" fillId="18" borderId="68" xfId="0" applyFont="1" applyFill="1" applyBorder="1" applyAlignment="1">
      <alignment wrapText="1"/>
    </xf>
    <xf numFmtId="0" fontId="28" fillId="0" borderId="69" xfId="0" applyFont="1" applyBorder="1" applyAlignment="1">
      <alignment horizontal="right" wrapText="1"/>
    </xf>
    <xf numFmtId="9" fontId="28" fillId="0" borderId="69" xfId="0" applyNumberFormat="1" applyFont="1" applyBorder="1" applyAlignment="1">
      <alignment horizontal="right" wrapText="1"/>
    </xf>
    <xf numFmtId="169" fontId="28" fillId="0" borderId="69" xfId="0" applyNumberFormat="1" applyFont="1" applyBorder="1" applyAlignment="1">
      <alignment horizontal="right" wrapText="1"/>
    </xf>
    <xf numFmtId="10" fontId="28" fillId="0" borderId="69" xfId="0" applyNumberFormat="1" applyFont="1" applyBorder="1" applyAlignment="1">
      <alignment horizontal="right" wrapText="1"/>
    </xf>
    <xf numFmtId="0" fontId="28" fillId="18" borderId="61" xfId="0" applyFont="1" applyFill="1" applyBorder="1" applyAlignment="1">
      <alignment wrapText="1"/>
    </xf>
    <xf numFmtId="0" fontId="31" fillId="0" borderId="62" xfId="0" applyFont="1" applyBorder="1"/>
    <xf numFmtId="0" fontId="28" fillId="18" borderId="65" xfId="0" applyFont="1" applyFill="1" applyBorder="1" applyAlignment="1">
      <alignment wrapText="1"/>
    </xf>
    <xf numFmtId="0" fontId="31" fillId="0" borderId="66" xfId="0" applyFont="1" applyBorder="1"/>
    <xf numFmtId="0" fontId="1" fillId="0" borderId="0" xfId="0" applyFont="1" applyAlignment="1">
      <alignment horizontal="left"/>
    </xf>
    <xf numFmtId="0" fontId="35" fillId="0" borderId="0" xfId="0" applyFont="1"/>
    <xf numFmtId="0" fontId="35" fillId="0" borderId="1"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62" xfId="0" applyFont="1" applyBorder="1" applyAlignment="1">
      <alignment horizontal="center" vertical="center"/>
    </xf>
    <xf numFmtId="0" fontId="1" fillId="0" borderId="63" xfId="0" applyFont="1" applyBorder="1" applyAlignment="1">
      <alignment wrapText="1"/>
    </xf>
    <xf numFmtId="0" fontId="1" fillId="0" borderId="1" xfId="0" applyFont="1" applyBorder="1"/>
    <xf numFmtId="0" fontId="1" fillId="0" borderId="64" xfId="0" applyFont="1" applyBorder="1" applyAlignment="1">
      <alignment wrapText="1"/>
    </xf>
    <xf numFmtId="0" fontId="1" fillId="0" borderId="52" xfId="0" applyFont="1" applyBorder="1"/>
    <xf numFmtId="0" fontId="1" fillId="0" borderId="66" xfId="0" applyFont="1" applyBorder="1" applyAlignment="1">
      <alignment wrapText="1"/>
    </xf>
    <xf numFmtId="0" fontId="4" fillId="0" borderId="1" xfId="0" applyFont="1" applyFill="1" applyBorder="1" applyAlignment="1">
      <alignment horizontal="center" vertical="center" wrapText="1"/>
    </xf>
    <xf numFmtId="14" fontId="4" fillId="0" borderId="1" xfId="0" applyNumberFormat="1" applyFont="1" applyBorder="1" applyAlignment="1">
      <alignment horizontal="center" vertical="center" wrapText="1"/>
    </xf>
    <xf numFmtId="0" fontId="7" fillId="2"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7" fillId="2" borderId="2" xfId="0" applyFont="1" applyFill="1" applyBorder="1" applyAlignment="1">
      <alignment horizontal="center" vertical="center"/>
    </xf>
    <xf numFmtId="0" fontId="2" fillId="0" borderId="2" xfId="0" applyFont="1" applyBorder="1" applyAlignment="1">
      <alignment horizontal="center" vertical="center" wrapText="1"/>
    </xf>
    <xf numFmtId="0" fontId="5" fillId="0" borderId="2" xfId="0" applyFont="1" applyBorder="1" applyAlignment="1">
      <alignment horizontal="center" vertical="center" wrapText="1"/>
    </xf>
    <xf numFmtId="0" fontId="6"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5" fillId="5" borderId="5" xfId="0" applyFont="1" applyFill="1" applyBorder="1" applyAlignment="1">
      <alignment horizontal="left" vertical="center" wrapText="1"/>
    </xf>
    <xf numFmtId="0" fontId="3" fillId="0" borderId="11" xfId="0" applyFont="1" applyBorder="1"/>
    <xf numFmtId="0" fontId="3" fillId="0" borderId="6" xfId="0" applyFont="1" applyBorder="1"/>
    <xf numFmtId="0" fontId="4" fillId="0" borderId="5" xfId="0" applyFont="1" applyBorder="1" applyAlignment="1">
      <alignment horizontal="left" vertical="center" wrapText="1"/>
    </xf>
    <xf numFmtId="0" fontId="2" fillId="0" borderId="5" xfId="0" applyFont="1" applyBorder="1" applyAlignment="1">
      <alignment horizontal="left" vertical="center" wrapText="1"/>
    </xf>
    <xf numFmtId="0" fontId="13" fillId="0" borderId="5" xfId="0" applyFont="1" applyBorder="1" applyAlignment="1">
      <alignment horizontal="left" vertical="center" wrapText="1"/>
    </xf>
    <xf numFmtId="0" fontId="13" fillId="0" borderId="5" xfId="0" applyFont="1" applyBorder="1" applyAlignment="1">
      <alignment horizontal="left" vertical="center"/>
    </xf>
    <xf numFmtId="0" fontId="5" fillId="0" borderId="5" xfId="0" applyFont="1" applyBorder="1" applyAlignment="1">
      <alignment horizontal="left" vertical="center" wrapText="1"/>
    </xf>
    <xf numFmtId="0" fontId="13" fillId="0" borderId="5" xfId="0" applyFont="1" applyBorder="1" applyAlignment="1">
      <alignment horizontal="center" vertical="center" wrapText="1"/>
    </xf>
    <xf numFmtId="0" fontId="2" fillId="5" borderId="5" xfId="0"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5" xfId="0" applyFont="1" applyFill="1" applyBorder="1" applyAlignment="1">
      <alignment horizontal="center" vertical="center" wrapText="1"/>
    </xf>
    <xf numFmtId="0" fontId="13" fillId="0" borderId="5" xfId="0" applyFont="1" applyBorder="1" applyAlignment="1">
      <alignment horizontal="center" vertical="center"/>
    </xf>
    <xf numFmtId="0" fontId="2" fillId="0" borderId="5" xfId="0" applyFont="1" applyBorder="1" applyAlignment="1">
      <alignment horizontal="center" vertical="center" wrapText="1"/>
    </xf>
    <xf numFmtId="0" fontId="21" fillId="0" borderId="5" xfId="0" applyFont="1" applyBorder="1" applyAlignment="1">
      <alignment horizontal="left" vertical="center" wrapText="1"/>
    </xf>
    <xf numFmtId="0" fontId="5" fillId="11" borderId="5" xfId="0" applyFont="1" applyFill="1" applyBorder="1" applyAlignment="1">
      <alignment horizontal="left" vertical="center" wrapText="1"/>
    </xf>
    <xf numFmtId="0" fontId="4" fillId="0" borderId="5" xfId="0" applyFont="1" applyBorder="1" applyAlignment="1">
      <alignment horizontal="center" vertical="center" wrapText="1"/>
    </xf>
    <xf numFmtId="0" fontId="8" fillId="9" borderId="5"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3" fillId="0" borderId="19" xfId="0" applyFont="1" applyBorder="1"/>
    <xf numFmtId="0" fontId="3" fillId="0" borderId="20" xfId="0" applyFont="1" applyBorder="1"/>
    <xf numFmtId="0" fontId="2" fillId="5" borderId="2"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8" fillId="3" borderId="5" xfId="0" applyFont="1" applyFill="1" applyBorder="1" applyAlignment="1">
      <alignment horizontal="center" vertical="center" wrapText="1"/>
    </xf>
    <xf numFmtId="0" fontId="2" fillId="0" borderId="12" xfId="0" applyFont="1" applyBorder="1" applyAlignment="1">
      <alignment horizontal="center" vertical="center" wrapText="1"/>
    </xf>
    <xf numFmtId="0" fontId="3" fillId="0" borderId="13" xfId="0" applyFont="1" applyBorder="1"/>
    <xf numFmtId="0" fontId="3" fillId="0" borderId="14" xfId="0" applyFont="1" applyBorder="1"/>
    <xf numFmtId="0" fontId="5" fillId="0" borderId="15" xfId="0" applyFont="1" applyBorder="1" applyAlignment="1">
      <alignment horizontal="center" vertical="center" wrapText="1"/>
    </xf>
    <xf numFmtId="0" fontId="3" fillId="0" borderId="16" xfId="0" applyFont="1" applyBorder="1"/>
    <xf numFmtId="0" fontId="3" fillId="0" borderId="17" xfId="0" applyFont="1" applyBorder="1"/>
    <xf numFmtId="0" fontId="8" fillId="9" borderId="21" xfId="0" applyFont="1" applyFill="1" applyBorder="1" applyAlignment="1">
      <alignment horizontal="center" vertical="center" wrapText="1"/>
    </xf>
    <xf numFmtId="0" fontId="3" fillId="0" borderId="30" xfId="0" applyFont="1" applyBorder="1"/>
    <xf numFmtId="0" fontId="8" fillId="9" borderId="22" xfId="0" applyFont="1" applyFill="1" applyBorder="1" applyAlignment="1">
      <alignment horizontal="center" vertical="center" wrapText="1"/>
    </xf>
    <xf numFmtId="0" fontId="3" fillId="0" borderId="31" xfId="0" applyFont="1" applyBorder="1"/>
    <xf numFmtId="0" fontId="8" fillId="9" borderId="23" xfId="0" applyFont="1" applyFill="1" applyBorder="1" applyAlignment="1">
      <alignment horizontal="center" vertical="center" wrapText="1"/>
    </xf>
    <xf numFmtId="0" fontId="3" fillId="0" borderId="32" xfId="0" applyFont="1" applyBorder="1"/>
    <xf numFmtId="0" fontId="13" fillId="0" borderId="5" xfId="0" applyFont="1" applyBorder="1" applyAlignment="1">
      <alignment vertical="center"/>
    </xf>
    <xf numFmtId="0" fontId="13" fillId="5" borderId="5" xfId="0" applyFont="1" applyFill="1" applyBorder="1" applyAlignment="1">
      <alignment horizontal="left" vertical="center" wrapText="1"/>
    </xf>
    <xf numFmtId="0" fontId="13" fillId="5" borderId="2" xfId="0" applyFont="1" applyFill="1" applyBorder="1" applyAlignment="1">
      <alignment horizontal="center" vertical="center" wrapText="1"/>
    </xf>
    <xf numFmtId="0" fontId="2" fillId="5" borderId="5" xfId="0" applyFont="1" applyFill="1" applyBorder="1" applyAlignment="1">
      <alignment horizontal="left" vertical="center" wrapText="1"/>
    </xf>
    <xf numFmtId="0" fontId="4" fillId="5" borderId="5" xfId="0" applyFont="1" applyFill="1" applyBorder="1" applyAlignment="1">
      <alignment horizontal="left" vertical="center" wrapText="1"/>
    </xf>
    <xf numFmtId="0" fontId="25" fillId="0" borderId="0" xfId="0" applyFont="1" applyAlignment="1">
      <alignment horizontal="center"/>
    </xf>
    <xf numFmtId="0" fontId="0" fillId="0" borderId="0" xfId="0" applyFont="1" applyAlignment="1"/>
    <xf numFmtId="1" fontId="29" fillId="0" borderId="2" xfId="0" applyNumberFormat="1" applyFont="1" applyBorder="1" applyAlignment="1">
      <alignment horizontal="center" vertical="top"/>
    </xf>
    <xf numFmtId="1" fontId="29" fillId="17" borderId="2" xfId="0" applyNumberFormat="1" applyFont="1" applyFill="1" applyBorder="1" applyAlignment="1">
      <alignment horizontal="center" vertical="top"/>
    </xf>
    <xf numFmtId="0" fontId="11" fillId="17" borderId="5" xfId="0" applyFont="1" applyFill="1" applyBorder="1" applyAlignment="1">
      <alignment vertical="top"/>
    </xf>
    <xf numFmtId="1" fontId="29" fillId="17" borderId="2" xfId="0" applyNumberFormat="1" applyFont="1" applyFill="1" applyBorder="1" applyAlignment="1">
      <alignment horizontal="center"/>
    </xf>
    <xf numFmtId="0" fontId="29" fillId="0" borderId="5" xfId="0" applyFont="1" applyBorder="1" applyAlignment="1">
      <alignment vertical="top" wrapText="1"/>
    </xf>
    <xf numFmtId="0" fontId="29" fillId="0" borderId="5" xfId="0" applyFont="1" applyBorder="1" applyAlignment="1">
      <alignment wrapText="1"/>
    </xf>
    <xf numFmtId="0" fontId="29" fillId="17" borderId="5" xfId="0" applyFont="1" applyFill="1" applyBorder="1" applyAlignment="1">
      <alignment wrapText="1"/>
    </xf>
    <xf numFmtId="1" fontId="29" fillId="0" borderId="2" xfId="0" applyNumberFormat="1" applyFont="1" applyBorder="1" applyAlignment="1">
      <alignment horizontal="center"/>
    </xf>
    <xf numFmtId="9" fontId="29" fillId="17" borderId="5" xfId="0" applyNumberFormat="1" applyFont="1" applyFill="1" applyBorder="1"/>
    <xf numFmtId="1" fontId="29" fillId="17" borderId="2" xfId="0" applyNumberFormat="1" applyFont="1" applyFill="1" applyBorder="1" applyAlignment="1">
      <alignment horizontal="right" vertical="top"/>
    </xf>
    <xf numFmtId="0" fontId="11" fillId="0" borderId="5" xfId="0" applyFont="1" applyBorder="1" applyAlignment="1">
      <alignment vertical="top"/>
    </xf>
    <xf numFmtId="0" fontId="11" fillId="0" borderId="36" xfId="0" applyFont="1" applyBorder="1" applyAlignment="1">
      <alignment vertical="top"/>
    </xf>
    <xf numFmtId="0" fontId="3" fillId="0" borderId="38" xfId="0" applyFont="1" applyBorder="1"/>
    <xf numFmtId="0" fontId="3" fillId="0" borderId="40" xfId="0" applyFont="1" applyBorder="1"/>
    <xf numFmtId="1" fontId="29" fillId="0" borderId="36" xfId="0" applyNumberFormat="1" applyFont="1" applyBorder="1" applyAlignment="1">
      <alignment horizontal="center"/>
    </xf>
    <xf numFmtId="0" fontId="3" fillId="0" borderId="37" xfId="0" applyFont="1" applyBorder="1"/>
    <xf numFmtId="0" fontId="3" fillId="0" borderId="41" xfId="0" applyFont="1" applyBorder="1"/>
    <xf numFmtId="9" fontId="29" fillId="0" borderId="5" xfId="0" applyNumberFormat="1" applyFont="1" applyBorder="1"/>
    <xf numFmtId="0" fontId="29" fillId="17" borderId="5" xfId="0" applyFont="1" applyFill="1" applyBorder="1" applyAlignment="1">
      <alignment vertical="top" wrapText="1"/>
    </xf>
    <xf numFmtId="1" fontId="29" fillId="17" borderId="5" xfId="0" applyNumberFormat="1" applyFont="1" applyFill="1" applyBorder="1" applyAlignment="1">
      <alignment horizontal="center"/>
    </xf>
    <xf numFmtId="9" fontId="29" fillId="17" borderId="42" xfId="0" applyNumberFormat="1" applyFont="1" applyFill="1" applyBorder="1"/>
    <xf numFmtId="0" fontId="3" fillId="0" borderId="43" xfId="0" applyFont="1" applyBorder="1"/>
    <xf numFmtId="1" fontId="29" fillId="0" borderId="2" xfId="0" applyNumberFormat="1" applyFont="1" applyBorder="1" applyAlignment="1">
      <alignment vertical="top"/>
    </xf>
    <xf numFmtId="1" fontId="29" fillId="17" borderId="36" xfId="0" applyNumberFormat="1" applyFont="1" applyFill="1" applyBorder="1" applyAlignment="1">
      <alignment horizontal="center"/>
    </xf>
    <xf numFmtId="0" fontId="3" fillId="0" borderId="39" xfId="0" applyFont="1" applyBorder="1"/>
    <xf numFmtId="0" fontId="31" fillId="0" borderId="0" xfId="0" applyFont="1"/>
    <xf numFmtId="1" fontId="29" fillId="17" borderId="36" xfId="0" applyNumberFormat="1" applyFont="1" applyFill="1" applyBorder="1"/>
    <xf numFmtId="1" fontId="29" fillId="0" borderId="36" xfId="0" applyNumberFormat="1" applyFont="1" applyBorder="1" applyAlignment="1">
      <alignment vertical="top"/>
    </xf>
    <xf numFmtId="9" fontId="29" fillId="0" borderId="5" xfId="0" applyNumberFormat="1" applyFont="1" applyBorder="1" applyAlignment="1">
      <alignment vertical="top"/>
    </xf>
    <xf numFmtId="168" fontId="29" fillId="17" borderId="36" xfId="0" applyNumberFormat="1" applyFont="1" applyFill="1" applyBorder="1"/>
    <xf numFmtId="1" fontId="29" fillId="0" borderId="36" xfId="0" applyNumberFormat="1" applyFont="1" applyBorder="1"/>
    <xf numFmtId="168" fontId="29" fillId="17" borderId="2" xfId="0" applyNumberFormat="1" applyFont="1" applyFill="1" applyBorder="1" applyAlignment="1">
      <alignment horizontal="center" vertical="top"/>
    </xf>
    <xf numFmtId="168" fontId="29" fillId="0" borderId="5" xfId="0" applyNumberFormat="1" applyFont="1" applyBorder="1"/>
    <xf numFmtId="9" fontId="29" fillId="0" borderId="36" xfId="0" applyNumberFormat="1" applyFont="1" applyBorder="1"/>
    <xf numFmtId="1" fontId="29" fillId="0" borderId="2" xfId="0" applyNumberFormat="1" applyFont="1" applyBorder="1" applyAlignment="1">
      <alignment horizontal="right" vertical="top"/>
    </xf>
    <xf numFmtId="1" fontId="29" fillId="0" borderId="2" xfId="0" applyNumberFormat="1" applyFont="1" applyBorder="1" applyAlignment="1">
      <alignment horizontal="right"/>
    </xf>
    <xf numFmtId="0" fontId="29" fillId="0" borderId="2" xfId="0" applyFont="1" applyBorder="1" applyAlignment="1">
      <alignment vertical="top" wrapText="1"/>
    </xf>
    <xf numFmtId="0" fontId="30" fillId="4" borderId="2" xfId="0" applyFont="1" applyFill="1" applyBorder="1" applyAlignment="1">
      <alignment vertical="top" wrapText="1"/>
    </xf>
    <xf numFmtId="0" fontId="27" fillId="0" borderId="0" xfId="0" applyFont="1" applyAlignment="1">
      <alignment horizontal="center" vertical="top" wrapText="1"/>
    </xf>
    <xf numFmtId="0" fontId="28" fillId="0" borderId="2" xfId="0" applyFont="1" applyBorder="1" applyAlignment="1">
      <alignment vertical="top" wrapText="1"/>
    </xf>
    <xf numFmtId="0" fontId="25" fillId="16" borderId="33" xfId="0" applyFont="1" applyFill="1" applyBorder="1" applyAlignment="1">
      <alignment wrapText="1"/>
    </xf>
    <xf numFmtId="0" fontId="3" fillId="0" borderId="34" xfId="0" applyFont="1" applyBorder="1"/>
    <xf numFmtId="0" fontId="3" fillId="0" borderId="35" xfId="0" applyFont="1" applyBorder="1"/>
    <xf numFmtId="0" fontId="25" fillId="16" borderId="5" xfId="0" applyFont="1" applyFill="1" applyBorder="1" applyAlignment="1">
      <alignment wrapText="1"/>
    </xf>
    <xf numFmtId="0" fontId="27" fillId="0" borderId="2" xfId="0" applyFont="1" applyBorder="1" applyAlignment="1">
      <alignment vertical="top" wrapText="1"/>
    </xf>
    <xf numFmtId="0" fontId="7" fillId="18" borderId="46" xfId="0" applyFont="1" applyFill="1" applyBorder="1" applyAlignment="1">
      <alignment horizontal="center" vertical="center"/>
    </xf>
    <xf numFmtId="0" fontId="3" fillId="0" borderId="57" xfId="0" applyFont="1" applyBorder="1"/>
    <xf numFmtId="0" fontId="2" fillId="0" borderId="12" xfId="0" applyFont="1" applyBorder="1" applyAlignment="1">
      <alignment horizontal="center" vertical="center"/>
    </xf>
    <xf numFmtId="0" fontId="3" fillId="0" borderId="51" xfId="0" applyFont="1" applyBorder="1"/>
    <xf numFmtId="0" fontId="3" fillId="0" borderId="50" xfId="0" applyFont="1" applyBorder="1"/>
    <xf numFmtId="0" fontId="7" fillId="18" borderId="55" xfId="0" applyFont="1" applyFill="1" applyBorder="1" applyAlignment="1">
      <alignment horizontal="center" vertical="center"/>
    </xf>
    <xf numFmtId="0" fontId="2" fillId="0" borderId="56" xfId="0" applyFont="1" applyBorder="1" applyAlignment="1">
      <alignment horizontal="center" vertical="center"/>
    </xf>
    <xf numFmtId="0" fontId="35" fillId="19" borderId="2" xfId="0" applyFont="1" applyFill="1" applyBorder="1" applyAlignment="1">
      <alignment horizontal="center" vertical="center" wrapText="1"/>
    </xf>
    <xf numFmtId="0" fontId="35" fillId="0" borderId="2" xfId="0" applyFont="1" applyBorder="1" applyAlignment="1">
      <alignment horizontal="left" vertical="top" wrapText="1"/>
    </xf>
    <xf numFmtId="0" fontId="34" fillId="0" borderId="2" xfId="0" applyFont="1" applyBorder="1" applyAlignment="1">
      <alignment horizontal="center"/>
    </xf>
    <xf numFmtId="0" fontId="36" fillId="19" borderId="70" xfId="0" applyFont="1" applyFill="1" applyBorder="1" applyAlignment="1">
      <alignment horizontal="center" vertical="center" wrapText="1"/>
    </xf>
    <xf numFmtId="0" fontId="3" fillId="0" borderId="71" xfId="0" applyFont="1" applyBorder="1"/>
    <xf numFmtId="0" fontId="3" fillId="0" borderId="72" xfId="0" applyFont="1" applyBorder="1"/>
    <xf numFmtId="0" fontId="1" fillId="0" borderId="48" xfId="0" applyFont="1" applyBorder="1" applyAlignment="1">
      <alignment horizontal="center" vertical="center" wrapText="1"/>
    </xf>
    <xf numFmtId="0" fontId="3" fillId="0" borderId="73" xfId="0" applyFont="1" applyBorder="1"/>
    <xf numFmtId="0" fontId="46" fillId="0" borderId="1" xfId="1" applyBorder="1" applyAlignment="1">
      <alignment horizontal="center" vertical="center" wrapText="1"/>
    </xf>
  </cellXfs>
  <cellStyles count="2">
    <cellStyle name="Hipervínculo" xfId="1" builtinId="8"/>
    <cellStyle name="Normal" xfId="0" builtinId="0"/>
  </cellStyles>
  <dxfs count="2">
    <dxf>
      <fill>
        <patternFill patternType="solid">
          <fgColor rgb="FFB7E1CD"/>
          <bgColor rgb="FFB7E1CD"/>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Cumplimiento sin los N/A</a:t>
            </a:r>
          </a:p>
        </c:rich>
      </c:tx>
      <c:overlay val="0"/>
    </c:title>
    <c:autoTitleDeleted val="0"/>
    <c:plotArea>
      <c:layout/>
      <c:barChart>
        <c:barDir val="col"/>
        <c:grouping val="clustered"/>
        <c:varyColors val="1"/>
        <c:ser>
          <c:idx val="0"/>
          <c:order val="0"/>
          <c:tx>
            <c:v>Cantidad</c:v>
          </c:tx>
          <c:spPr>
            <a:solidFill>
              <a:srgbClr val="4472C4"/>
            </a:solidFill>
            <a:ln cmpd="sng">
              <a:solidFill>
                <a:srgbClr val="000000"/>
              </a:solidFill>
            </a:ln>
          </c:spPr>
          <c:invertIfNegative val="1"/>
          <c:dPt>
            <c:idx val="0"/>
            <c:invertIfNegative val="1"/>
            <c:bubble3D val="0"/>
            <c:extLst>
              <c:ext xmlns:c16="http://schemas.microsoft.com/office/drawing/2014/chart" uri="{C3380CC4-5D6E-409C-BE32-E72D297353CC}">
                <c16:uniqueId val="{00000000-7B9D-4A80-9DC6-99345259FF8E}"/>
              </c:ext>
            </c:extLst>
          </c:dPt>
          <c:dPt>
            <c:idx val="1"/>
            <c:invertIfNegative val="1"/>
            <c:bubble3D val="0"/>
            <c:extLst>
              <c:ext xmlns:c16="http://schemas.microsoft.com/office/drawing/2014/chart" uri="{C3380CC4-5D6E-409C-BE32-E72D297353CC}">
                <c16:uniqueId val="{00000001-7B9D-4A80-9DC6-99345259FF8E}"/>
              </c:ext>
            </c:extLst>
          </c:dPt>
          <c:dPt>
            <c:idx val="2"/>
            <c:invertIfNegative val="1"/>
            <c:bubble3D val="0"/>
            <c:extLst>
              <c:ext xmlns:c16="http://schemas.microsoft.com/office/drawing/2014/chart" uri="{C3380CC4-5D6E-409C-BE32-E72D297353CC}">
                <c16:uniqueId val="{00000002-7B9D-4A80-9DC6-99345259FF8E}"/>
              </c:ext>
            </c:extLst>
          </c:dPt>
          <c:dLbls>
            <c:dLbl>
              <c:idx val="0"/>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0-7B9D-4A80-9DC6-99345259FF8E}"/>
                </c:ext>
              </c:extLst>
            </c:dLbl>
            <c:dLbl>
              <c:idx val="1"/>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1-7B9D-4A80-9DC6-99345259FF8E}"/>
                </c:ext>
              </c:extLst>
            </c:dLbl>
            <c:dLbl>
              <c:idx val="2"/>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2-7B9D-4A80-9DC6-99345259FF8E}"/>
                </c:ext>
              </c:extLst>
            </c:dLbl>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'Porcentaje PLANEACIÓN'!$C$26:$C$29</c:f>
              <c:strCache>
                <c:ptCount val="4"/>
                <c:pt idx="0">
                  <c:v>Total ítems</c:v>
                </c:pt>
                <c:pt idx="1">
                  <c:v>Cumplen</c:v>
                </c:pt>
                <c:pt idx="2">
                  <c:v>Pendiente</c:v>
                </c:pt>
                <c:pt idx="3">
                  <c:v>Opcional</c:v>
                </c:pt>
              </c:strCache>
            </c:strRef>
          </c:cat>
          <c:val>
            <c:numRef>
              <c:f>'Porcentaje PLANEACIÓN'!$D$26:$D$29</c:f>
              <c:numCache>
                <c:formatCode>_-* #,##0_-;\-* #,##0_-;_-* "-"??_-;_-@</c:formatCode>
                <c:ptCount val="4"/>
                <c:pt idx="0" formatCode="General">
                  <c:v>271</c:v>
                </c:pt>
                <c:pt idx="1">
                  <c:v>161</c:v>
                </c:pt>
                <c:pt idx="2">
                  <c:v>109</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B9D-4A80-9DC6-99345259FF8E}"/>
            </c:ext>
          </c:extLst>
        </c:ser>
        <c:dLbls>
          <c:showLegendKey val="0"/>
          <c:showVal val="0"/>
          <c:showCatName val="0"/>
          <c:showSerName val="0"/>
          <c:showPercent val="0"/>
          <c:showBubbleSize val="0"/>
        </c:dLbls>
        <c:gapWidth val="150"/>
        <c:axId val="1450967148"/>
        <c:axId val="831042625"/>
      </c:barChart>
      <c:lineChart>
        <c:grouping val="standard"/>
        <c:varyColors val="0"/>
        <c:ser>
          <c:idx val="1"/>
          <c:order val="1"/>
          <c:tx>
            <c:v>Porcentaje (Cumiplimiento)</c:v>
          </c:tx>
          <c:spPr>
            <a:ln w="28575" cmpd="sng">
              <a:solidFill>
                <a:schemeClr val="accent2"/>
              </a:solidFill>
            </a:ln>
          </c:spPr>
          <c:marker>
            <c:symbol val="none"/>
          </c:marker>
          <c:dPt>
            <c:idx val="0"/>
            <c:bubble3D val="0"/>
            <c:extLst>
              <c:ext xmlns:c16="http://schemas.microsoft.com/office/drawing/2014/chart" uri="{C3380CC4-5D6E-409C-BE32-E72D297353CC}">
                <c16:uniqueId val="{00000004-7B9D-4A80-9DC6-99345259FF8E}"/>
              </c:ext>
            </c:extLst>
          </c:dPt>
          <c:dPt>
            <c:idx val="1"/>
            <c:bubble3D val="0"/>
            <c:extLst>
              <c:ext xmlns:c16="http://schemas.microsoft.com/office/drawing/2014/chart" uri="{C3380CC4-5D6E-409C-BE32-E72D297353CC}">
                <c16:uniqueId val="{00000005-7B9D-4A80-9DC6-99345259FF8E}"/>
              </c:ext>
            </c:extLst>
          </c:dPt>
          <c:dPt>
            <c:idx val="2"/>
            <c:bubble3D val="0"/>
            <c:extLst>
              <c:ext xmlns:c16="http://schemas.microsoft.com/office/drawing/2014/chart" uri="{C3380CC4-5D6E-409C-BE32-E72D297353CC}">
                <c16:uniqueId val="{00000006-7B9D-4A80-9DC6-99345259FF8E}"/>
              </c:ext>
            </c:extLst>
          </c:dPt>
          <c:dPt>
            <c:idx val="3"/>
            <c:bubble3D val="0"/>
            <c:extLst>
              <c:ext xmlns:c16="http://schemas.microsoft.com/office/drawing/2014/chart" uri="{C3380CC4-5D6E-409C-BE32-E72D297353CC}">
                <c16:uniqueId val="{00000007-7B9D-4A80-9DC6-99345259FF8E}"/>
              </c:ext>
            </c:extLst>
          </c:dPt>
          <c:dLbls>
            <c:dLbl>
              <c:idx val="0"/>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4-7B9D-4A80-9DC6-99345259FF8E}"/>
                </c:ext>
              </c:extLst>
            </c:dLbl>
            <c:dLbl>
              <c:idx val="1"/>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5-7B9D-4A80-9DC6-99345259FF8E}"/>
                </c:ext>
              </c:extLst>
            </c:dLbl>
            <c:dLbl>
              <c:idx val="2"/>
              <c:spPr/>
              <c:txPr>
                <a:bodyPr/>
                <a:lstStyle/>
                <a:p>
                  <a:pPr lvl="0">
                    <a:defRPr sz="2400" b="1" i="0"/>
                  </a:pPr>
                  <a:endParaRPr lang="es-CO"/>
                </a:p>
              </c:txPr>
              <c:showLegendKey val="0"/>
              <c:showVal val="1"/>
              <c:showCatName val="0"/>
              <c:showSerName val="0"/>
              <c:showPercent val="0"/>
              <c:showBubbleSize val="0"/>
              <c:extLst>
                <c:ext xmlns:c16="http://schemas.microsoft.com/office/drawing/2014/chart" uri="{C3380CC4-5D6E-409C-BE32-E72D297353CC}">
                  <c16:uniqueId val="{00000006-7B9D-4A80-9DC6-99345259FF8E}"/>
                </c:ext>
              </c:extLst>
            </c:dLbl>
            <c:dLbl>
              <c:idx val="3"/>
              <c:spPr/>
              <c:txPr>
                <a:bodyPr/>
                <a:lstStyle/>
                <a:p>
                  <a:pPr lvl="0">
                    <a:defRPr sz="2400" b="1" i="0">
                      <a:latin typeface="Arial"/>
                    </a:defRPr>
                  </a:pPr>
                  <a:endParaRPr lang="es-CO"/>
                </a:p>
              </c:txPr>
              <c:showLegendKey val="0"/>
              <c:showVal val="1"/>
              <c:showCatName val="0"/>
              <c:showSerName val="0"/>
              <c:showPercent val="0"/>
              <c:showBubbleSize val="0"/>
              <c:extLst>
                <c:ext xmlns:c16="http://schemas.microsoft.com/office/drawing/2014/chart" uri="{C3380CC4-5D6E-409C-BE32-E72D297353CC}">
                  <c16:uniqueId val="{00000007-7B9D-4A80-9DC6-99345259FF8E}"/>
                </c:ext>
              </c:extLst>
            </c:dLbl>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'Porcentaje PLANEACIÓN'!$C$26:$C$29</c:f>
              <c:strCache>
                <c:ptCount val="4"/>
                <c:pt idx="0">
                  <c:v>Total ítems</c:v>
                </c:pt>
                <c:pt idx="1">
                  <c:v>Cumplen</c:v>
                </c:pt>
                <c:pt idx="2">
                  <c:v>Pendiente</c:v>
                </c:pt>
                <c:pt idx="3">
                  <c:v>Opcional</c:v>
                </c:pt>
              </c:strCache>
            </c:strRef>
          </c:cat>
          <c:val>
            <c:numRef>
              <c:f>'Porcentaje PLANEACIÓN'!$E$26:$E$29</c:f>
              <c:numCache>
                <c:formatCode>0.00%</c:formatCode>
                <c:ptCount val="4"/>
                <c:pt idx="0" formatCode="0%">
                  <c:v>1</c:v>
                </c:pt>
                <c:pt idx="1">
                  <c:v>0.59399999999999997</c:v>
                </c:pt>
                <c:pt idx="2">
                  <c:v>0.40200000000000002</c:v>
                </c:pt>
                <c:pt idx="3">
                  <c:v>4.0000000000000002E-4</c:v>
                </c:pt>
              </c:numCache>
            </c:numRef>
          </c:val>
          <c:smooth val="0"/>
          <c:extLst>
            <c:ext xmlns:c16="http://schemas.microsoft.com/office/drawing/2014/chart" uri="{C3380CC4-5D6E-409C-BE32-E72D297353CC}">
              <c16:uniqueId val="{00000008-7B9D-4A80-9DC6-99345259FF8E}"/>
            </c:ext>
          </c:extLst>
        </c:ser>
        <c:dLbls>
          <c:showLegendKey val="0"/>
          <c:showVal val="0"/>
          <c:showCatName val="0"/>
          <c:showSerName val="0"/>
          <c:showPercent val="0"/>
          <c:showBubbleSize val="0"/>
        </c:dLbls>
        <c:marker val="1"/>
        <c:smooth val="0"/>
        <c:axId val="1450967148"/>
        <c:axId val="831042625"/>
      </c:lineChart>
      <c:catAx>
        <c:axId val="145096714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831042625"/>
        <c:crosses val="autoZero"/>
        <c:auto val="1"/>
        <c:lblAlgn val="ctr"/>
        <c:lblOffset val="100"/>
        <c:noMultiLvlLbl val="1"/>
      </c:catAx>
      <c:valAx>
        <c:axId val="83104262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450967148"/>
        <c:crosses val="autoZero"/>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180975</xdr:colOff>
      <xdr:row>2</xdr:row>
      <xdr:rowOff>104775</xdr:rowOff>
    </xdr:from>
    <xdr:ext cx="14478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23</xdr:col>
      <xdr:colOff>647700</xdr:colOff>
      <xdr:row>4</xdr:row>
      <xdr:rowOff>19050</xdr:rowOff>
    </xdr:from>
    <xdr:ext cx="1143000" cy="828675"/>
    <xdr:pic>
      <xdr:nvPicPr>
        <xdr:cNvPr id="2" name="image2.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21</xdr:col>
      <xdr:colOff>647700</xdr:colOff>
      <xdr:row>6</xdr:row>
      <xdr:rowOff>19050</xdr:rowOff>
    </xdr:from>
    <xdr:ext cx="1143000" cy="828675"/>
    <xdr:pic>
      <xdr:nvPicPr>
        <xdr:cNvPr id="2" name="image2.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257175</xdr:colOff>
      <xdr:row>22</xdr:row>
      <xdr:rowOff>19050</xdr:rowOff>
    </xdr:from>
    <xdr:ext cx="7315200" cy="4562475"/>
    <xdr:graphicFrame macro="">
      <xdr:nvGraphicFramePr>
        <xdr:cNvPr id="1845161094" name="Chart 1" title="Gráfico">
          <a:extLst>
            <a:ext uri="{FF2B5EF4-FFF2-40B4-BE49-F238E27FC236}">
              <a16:creationId xmlns:a16="http://schemas.microsoft.com/office/drawing/2014/main" id="{00000000-0008-0000-0600-000086ECFA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saviasaludeps.com/sitioweb/index.php/transparencia-menu/6-participa" TargetMode="External"/><Relationship Id="rId21" Type="http://schemas.openxmlformats.org/officeDocument/2006/relationships/hyperlink" Target="https://www.saviasaludeps.com/sitioweb/index.php/transparencia-menu/1-informacion-de-la-entidad" TargetMode="External"/><Relationship Id="rId42" Type="http://schemas.openxmlformats.org/officeDocument/2006/relationships/hyperlink" Target="https://www.saviasaludeps.com/sitioweb/index.php/transparencia-menu/2-normativa" TargetMode="External"/><Relationship Id="rId63" Type="http://schemas.openxmlformats.org/officeDocument/2006/relationships/hyperlink" Target="https://www.saviasaludeps.com/sitioweb/index.php/transparencia-menu/3-contratacion" TargetMode="External"/><Relationship Id="rId84" Type="http://schemas.openxmlformats.org/officeDocument/2006/relationships/hyperlink" Target="https://www.saviasaludeps.com/sitioweb/index.php/transparencia-menu/4-planeacion-presupuesto-e-informes" TargetMode="External"/><Relationship Id="rId138" Type="http://schemas.openxmlformats.org/officeDocument/2006/relationships/hyperlink" Target="https://www.saviasaludeps.com/sitioweb/index.php/transparencia-menu/6-participa" TargetMode="External"/><Relationship Id="rId159" Type="http://schemas.openxmlformats.org/officeDocument/2006/relationships/hyperlink" Target="https://www.saviasaludeps.com/sitioweb/index.php/transparencia-menu/6-participa" TargetMode="External"/><Relationship Id="rId170" Type="http://schemas.openxmlformats.org/officeDocument/2006/relationships/hyperlink" Target="https://www.saviasaludeps.com/sitioweb/index.php/transparencia-menu/7-datos-abiertos" TargetMode="External"/><Relationship Id="rId191" Type="http://schemas.openxmlformats.org/officeDocument/2006/relationships/hyperlink" Target="https://www.saviasaludeps.com/sitioweb/index.php/transparencia-menu/7-datos-abiertos" TargetMode="External"/><Relationship Id="rId107" Type="http://schemas.openxmlformats.org/officeDocument/2006/relationships/hyperlink" Target="https://www.saviasaludeps.com/sitioweb/index.php/transparencia-menu/6-participa" TargetMode="External"/><Relationship Id="rId11" Type="http://schemas.openxmlformats.org/officeDocument/2006/relationships/hyperlink" Target="https://www.saviasaludeps.com/sitioweb/index.php/transparencia-menu/1-informacion-de-la-entidad" TargetMode="External"/><Relationship Id="rId32" Type="http://schemas.openxmlformats.org/officeDocument/2006/relationships/hyperlink" Target="https://www.saviasaludeps.com/sitioweb/index.php/transparencia-menu/1-informacion-de-la-entidad" TargetMode="External"/><Relationship Id="rId53" Type="http://schemas.openxmlformats.org/officeDocument/2006/relationships/hyperlink" Target="https://www.saviasaludeps.com/sitioweb/index.php/transparencia-menu/2-normativa" TargetMode="External"/><Relationship Id="rId74" Type="http://schemas.openxmlformats.org/officeDocument/2006/relationships/hyperlink" Target="https://www.saviasaludeps.com/sitioweb/index.php/transparencia-menu/4-planeacion-presupuesto-e-informes" TargetMode="External"/><Relationship Id="rId128" Type="http://schemas.openxmlformats.org/officeDocument/2006/relationships/hyperlink" Target="https://www.saviasaludeps.com/sitioweb/index.php/transparencia-menu/6-participa" TargetMode="External"/><Relationship Id="rId149" Type="http://schemas.openxmlformats.org/officeDocument/2006/relationships/hyperlink" Target="https://www.saviasaludeps.com/sitioweb/index.php/transparencia-menu/6-participa" TargetMode="External"/><Relationship Id="rId5" Type="http://schemas.openxmlformats.org/officeDocument/2006/relationships/hyperlink" Target="https://www.saviasaludeps.com/sitioweb/index.php" TargetMode="External"/><Relationship Id="rId95" Type="http://schemas.openxmlformats.org/officeDocument/2006/relationships/hyperlink" Target="https://www.saviasaludeps.com/sitioweb/index.php/transparencia-menu/4-planeacion-presupuesto-e-informes" TargetMode="External"/><Relationship Id="rId160" Type="http://schemas.openxmlformats.org/officeDocument/2006/relationships/hyperlink" Target="https://www.saviasaludeps.com/sitioweb/index.php/transparencia-menu/6-participa" TargetMode="External"/><Relationship Id="rId181" Type="http://schemas.openxmlformats.org/officeDocument/2006/relationships/hyperlink" Target="https://www.saviasaludeps.com/sitioweb/index.php/transparencia-menu/9-obligacion-de-reporte-de-informacion" TargetMode="External"/><Relationship Id="rId22" Type="http://schemas.openxmlformats.org/officeDocument/2006/relationships/hyperlink" Target="https://www.saviasaludeps.com/sitioweb/index.php/transparencia-menu/1-informacion-de-la-entidad" TargetMode="External"/><Relationship Id="rId43" Type="http://schemas.openxmlformats.org/officeDocument/2006/relationships/hyperlink" Target="https://www.saviasaludeps.com/sitioweb/index.php/transparencia-menu/2-normativa" TargetMode="External"/><Relationship Id="rId64" Type="http://schemas.openxmlformats.org/officeDocument/2006/relationships/hyperlink" Target="https://www.saviasaludeps.com/sitioweb/index.php/transparencia-menu/3-contratacion" TargetMode="External"/><Relationship Id="rId118" Type="http://schemas.openxmlformats.org/officeDocument/2006/relationships/hyperlink" Target="https://www.saviasaludeps.com/sitioweb/index.php/transparencia-menu/6-participa" TargetMode="External"/><Relationship Id="rId139" Type="http://schemas.openxmlformats.org/officeDocument/2006/relationships/hyperlink" Target="https://www.saviasaludeps.com/sitioweb/index.php/transparencia-menu/6-participa" TargetMode="External"/><Relationship Id="rId85" Type="http://schemas.openxmlformats.org/officeDocument/2006/relationships/hyperlink" Target="https://www.saviasaludeps.com/sitioweb/index.php/transparencia-menu/4-planeacion-presupuesto-e-informes" TargetMode="External"/><Relationship Id="rId150" Type="http://schemas.openxmlformats.org/officeDocument/2006/relationships/hyperlink" Target="https://www.saviasaludeps.com/sitioweb/index.php/transparencia-menu/6-participa" TargetMode="External"/><Relationship Id="rId171" Type="http://schemas.openxmlformats.org/officeDocument/2006/relationships/hyperlink" Target="https://www.saviasaludeps.com/sitioweb/index.php/transparencia-menu/7-datos-abiertos" TargetMode="External"/><Relationship Id="rId192" Type="http://schemas.openxmlformats.org/officeDocument/2006/relationships/hyperlink" Target="https://www.saviasaludeps.com/sitioweb/index.php/transparencia-menu/7-datos-abiertos" TargetMode="External"/><Relationship Id="rId12" Type="http://schemas.openxmlformats.org/officeDocument/2006/relationships/hyperlink" Target="https://www.saviasaludeps.com/sitioweb/index.php/transparencia-menu/1-informacion-de-la-entidad" TargetMode="External"/><Relationship Id="rId33" Type="http://schemas.openxmlformats.org/officeDocument/2006/relationships/hyperlink" Target="https://www.saviasaludeps.com/sitioweb/index.php/transparencia-menu/1-informacion-de-la-entidad" TargetMode="External"/><Relationship Id="rId108" Type="http://schemas.openxmlformats.org/officeDocument/2006/relationships/hyperlink" Target="https://www.saviasaludeps.com/sitioweb/index.php/transparencia-menu/6-participa" TargetMode="External"/><Relationship Id="rId129" Type="http://schemas.openxmlformats.org/officeDocument/2006/relationships/hyperlink" Target="https://www.saviasaludeps.com/sitioweb/index.php/transparencia-menu/6-participa" TargetMode="External"/><Relationship Id="rId54" Type="http://schemas.openxmlformats.org/officeDocument/2006/relationships/hyperlink" Target="https://www.saviasaludeps.com/sitioweb/index.php/transparencia-menu/2-normativa" TargetMode="External"/><Relationship Id="rId75" Type="http://schemas.openxmlformats.org/officeDocument/2006/relationships/hyperlink" Target="https://www.saviasaludeps.com/sitioweb/index.php/transparencia-menu/4-planeacion-presupuesto-e-informes" TargetMode="External"/><Relationship Id="rId96" Type="http://schemas.openxmlformats.org/officeDocument/2006/relationships/hyperlink" Target="https://www.saviasaludeps.com/sitioweb/index.php/transparencia-menu/5-tramites" TargetMode="External"/><Relationship Id="rId140" Type="http://schemas.openxmlformats.org/officeDocument/2006/relationships/hyperlink" Target="https://www.saviasaludeps.com/sitioweb/index.php/transparencia-menu/6-participa" TargetMode="External"/><Relationship Id="rId161" Type="http://schemas.openxmlformats.org/officeDocument/2006/relationships/hyperlink" Target="https://www.saviasaludeps.com/sitioweb/index.php/transparencia-menu/6-participa" TargetMode="External"/><Relationship Id="rId182" Type="http://schemas.openxmlformats.org/officeDocument/2006/relationships/hyperlink" Target="https://www.saviasaludeps.com/sitioweb/index.php/transparencia-menu/10-informacion-tributaria-en-entidades-territoriales-locales" TargetMode="External"/><Relationship Id="rId6" Type="http://schemas.openxmlformats.org/officeDocument/2006/relationships/hyperlink" Target="https://www.saviasaludeps.com/sitioweb/index.php" TargetMode="External"/><Relationship Id="rId23" Type="http://schemas.openxmlformats.org/officeDocument/2006/relationships/hyperlink" Target="https://www.saviasaludeps.com/sitioweb/index.php/transparencia-menu/1-informacion-de-la-entidad" TargetMode="External"/><Relationship Id="rId119" Type="http://schemas.openxmlformats.org/officeDocument/2006/relationships/hyperlink" Target="https://www.saviasaludeps.com/sitioweb/index.php/transparencia-menu/6-participa" TargetMode="External"/><Relationship Id="rId44" Type="http://schemas.openxmlformats.org/officeDocument/2006/relationships/hyperlink" Target="https://www.saviasaludeps.com/sitioweb/index.php/transparencia-menu/2-normativa" TargetMode="External"/><Relationship Id="rId65" Type="http://schemas.openxmlformats.org/officeDocument/2006/relationships/hyperlink" Target="https://www.saviasaludeps.com/sitioweb/index.php/transparencia-menu/3-contratacion" TargetMode="External"/><Relationship Id="rId86" Type="http://schemas.openxmlformats.org/officeDocument/2006/relationships/hyperlink" Target="https://www.saviasaludeps.com/sitioweb/index.php/transparencia-menu/4-planeacion-presupuesto-e-informes" TargetMode="External"/><Relationship Id="rId130" Type="http://schemas.openxmlformats.org/officeDocument/2006/relationships/hyperlink" Target="https://www.saviasaludeps.com/sitioweb/index.php/transparencia-menu/6-participa" TargetMode="External"/><Relationship Id="rId151" Type="http://schemas.openxmlformats.org/officeDocument/2006/relationships/hyperlink" Target="https://www.saviasaludeps.com/sitioweb/index.php/transparencia-menu/6-participa" TargetMode="External"/><Relationship Id="rId172" Type="http://schemas.openxmlformats.org/officeDocument/2006/relationships/hyperlink" Target="https://www.saviasaludeps.com/sitioweb/index.php/transparencia-menu/7-datos-abiertos" TargetMode="External"/><Relationship Id="rId193" Type="http://schemas.openxmlformats.org/officeDocument/2006/relationships/hyperlink" Target="https://www.saviasaludeps.com/sitioweb/index.php/afiliados/promocion-y-prevencion/tipsavia" TargetMode="External"/><Relationship Id="rId13" Type="http://schemas.openxmlformats.org/officeDocument/2006/relationships/hyperlink" Target="https://www.saviasaludeps.com/sitioweb/index.php/transparencia-menu/1-informacion-de-la-entidad" TargetMode="External"/><Relationship Id="rId109" Type="http://schemas.openxmlformats.org/officeDocument/2006/relationships/hyperlink" Target="https://www.saviasaludeps.com/sitioweb/index.php/transparencia-menu/6-participa" TargetMode="External"/><Relationship Id="rId34" Type="http://schemas.openxmlformats.org/officeDocument/2006/relationships/hyperlink" Target="https://www.saviasaludeps.com/sitioweb/index.php/transparencia-menu/1-informacion-de-la-entidad" TargetMode="External"/><Relationship Id="rId50" Type="http://schemas.openxmlformats.org/officeDocument/2006/relationships/hyperlink" Target="https://www.saviasaludeps.com/sitioweb/index.php/transparencia-menu/2-normativa" TargetMode="External"/><Relationship Id="rId55" Type="http://schemas.openxmlformats.org/officeDocument/2006/relationships/hyperlink" Target="https://www.saviasaludeps.com/sitioweb/index.php/transparencia-menu/2-normativa" TargetMode="External"/><Relationship Id="rId76" Type="http://schemas.openxmlformats.org/officeDocument/2006/relationships/hyperlink" Target="https://www.saviasaludeps.com/sitioweb/index.php/transparencia-menu/4-planeacion-presupuesto-e-informes" TargetMode="External"/><Relationship Id="rId97" Type="http://schemas.openxmlformats.org/officeDocument/2006/relationships/hyperlink" Target="https://www.saviasaludeps.com/sitioweb/index.php/transparencia-menu/5-tramites" TargetMode="External"/><Relationship Id="rId104" Type="http://schemas.openxmlformats.org/officeDocument/2006/relationships/hyperlink" Target="https://www.saviasaludeps.com/sitioweb/index.php/transparencia-menu/6-participa" TargetMode="External"/><Relationship Id="rId120" Type="http://schemas.openxmlformats.org/officeDocument/2006/relationships/hyperlink" Target="https://www.saviasaludeps.com/sitioweb/index.php/transparencia-menu/6-participa" TargetMode="External"/><Relationship Id="rId125" Type="http://schemas.openxmlformats.org/officeDocument/2006/relationships/hyperlink" Target="https://www.saviasaludeps.com/sitioweb/index.php/transparencia-menu/6-participa" TargetMode="External"/><Relationship Id="rId141" Type="http://schemas.openxmlformats.org/officeDocument/2006/relationships/hyperlink" Target="https://www.saviasaludeps.com/sitioweb/index.php/transparencia-menu/6-participa" TargetMode="External"/><Relationship Id="rId146" Type="http://schemas.openxmlformats.org/officeDocument/2006/relationships/hyperlink" Target="https://www.saviasaludeps.com/sitioweb/index.php/transparencia-menu/6-participa" TargetMode="External"/><Relationship Id="rId167" Type="http://schemas.openxmlformats.org/officeDocument/2006/relationships/hyperlink" Target="https://www.saviasaludeps.com/sitioweb/index.php/transparencia-menu/7-datos-abiertos" TargetMode="External"/><Relationship Id="rId188" Type="http://schemas.openxmlformats.org/officeDocument/2006/relationships/hyperlink" Target="https://www.saviasaludeps.com/sitioweb/index.php/transparencia-menu/11-atencion-y-servicios-a-la-ciudadania" TargetMode="External"/><Relationship Id="rId7" Type="http://schemas.openxmlformats.org/officeDocument/2006/relationships/hyperlink" Target="https://www.saviasaludeps.com/sitioweb/index.php/transparencia-menu/1-informacion-de-la-entidad" TargetMode="External"/><Relationship Id="rId71" Type="http://schemas.openxmlformats.org/officeDocument/2006/relationships/hyperlink" Target="https://www.saviasaludeps.com/sitioweb/index.php/transparencia-menu/4-planeacion-presupuesto-e-informes" TargetMode="External"/><Relationship Id="rId92" Type="http://schemas.openxmlformats.org/officeDocument/2006/relationships/hyperlink" Target="https://www.saviasaludeps.com/sitioweb/index.php/transparencia-menu/4-planeacion-presupuesto-e-informes" TargetMode="External"/><Relationship Id="rId162" Type="http://schemas.openxmlformats.org/officeDocument/2006/relationships/hyperlink" Target="https://www.saviasaludeps.com/sitioweb/index.php/transparencia-menu/6-participa" TargetMode="External"/><Relationship Id="rId183" Type="http://schemas.openxmlformats.org/officeDocument/2006/relationships/hyperlink" Target="https://www.saviasaludeps.com/sitioweb/index.php/transparencia-menu/10-informacion-tributaria-en-entidades-territoriales-locales" TargetMode="External"/><Relationship Id="rId2" Type="http://schemas.openxmlformats.org/officeDocument/2006/relationships/hyperlink" Target="https://www.saviasaludeps.com/sitioweb/index.php" TargetMode="External"/><Relationship Id="rId29" Type="http://schemas.openxmlformats.org/officeDocument/2006/relationships/hyperlink" Target="https://www.saviasaludeps.com/sitioweb/index.php/transparencia-menu/1-informacion-de-la-entidad" TargetMode="External"/><Relationship Id="rId24" Type="http://schemas.openxmlformats.org/officeDocument/2006/relationships/hyperlink" Target="https://www.saviasaludeps.com/sitioweb/index.php/transparencia-menu/1-informacion-de-la-entidad" TargetMode="External"/><Relationship Id="rId40" Type="http://schemas.openxmlformats.org/officeDocument/2006/relationships/hyperlink" Target="https://www.saviasaludeps.com/sitioweb/index.php/transparencia-menu/2-normativa" TargetMode="External"/><Relationship Id="rId45" Type="http://schemas.openxmlformats.org/officeDocument/2006/relationships/hyperlink" Target="https://www.saviasaludeps.com/sitioweb/index.php/transparencia-menu/2-normativa" TargetMode="External"/><Relationship Id="rId66" Type="http://schemas.openxmlformats.org/officeDocument/2006/relationships/hyperlink" Target="https://www.saviasaludeps.com/sitioweb/index.php/transparencia-menu/3-contratacion" TargetMode="External"/><Relationship Id="rId87" Type="http://schemas.openxmlformats.org/officeDocument/2006/relationships/hyperlink" Target="https://www.saviasaludeps.com/sitioweb/index.php/transparencia-menu/4-planeacion-presupuesto-e-informes" TargetMode="External"/><Relationship Id="rId110" Type="http://schemas.openxmlformats.org/officeDocument/2006/relationships/hyperlink" Target="https://www.saviasaludeps.com/sitioweb/index.php/transparencia-menu/6-participa" TargetMode="External"/><Relationship Id="rId115" Type="http://schemas.openxmlformats.org/officeDocument/2006/relationships/hyperlink" Target="https://www.saviasaludeps.com/sitioweb/index.php/participa" TargetMode="External"/><Relationship Id="rId131" Type="http://schemas.openxmlformats.org/officeDocument/2006/relationships/hyperlink" Target="https://www.saviasaludeps.com/sitioweb/index.php/transparencia-menu/6-participa" TargetMode="External"/><Relationship Id="rId136" Type="http://schemas.openxmlformats.org/officeDocument/2006/relationships/hyperlink" Target="https://www.saviasaludeps.com/sitioweb/index.php/transparencia-menu/6-participa" TargetMode="External"/><Relationship Id="rId157" Type="http://schemas.openxmlformats.org/officeDocument/2006/relationships/hyperlink" Target="https://www.saviasaludeps.com/sitioweb/index.php/transparencia-menu/6-participa" TargetMode="External"/><Relationship Id="rId178" Type="http://schemas.openxmlformats.org/officeDocument/2006/relationships/hyperlink" Target="https://www.saviasaludeps.com/sitioweb/index.php/transparencia-menu/8-informacion-especifica-para-grupos-de-interes" TargetMode="External"/><Relationship Id="rId61" Type="http://schemas.openxmlformats.org/officeDocument/2006/relationships/hyperlink" Target="https://www.saviasaludeps.com/sitioweb/index.php/transparencia-menu/3-contratacion" TargetMode="External"/><Relationship Id="rId82" Type="http://schemas.openxmlformats.org/officeDocument/2006/relationships/hyperlink" Target="https://www.saviasaludeps.com/sitioweb/index.php/transparencia-menu/4-planeacion-presupuesto-e-informes" TargetMode="External"/><Relationship Id="rId152" Type="http://schemas.openxmlformats.org/officeDocument/2006/relationships/hyperlink" Target="https://www.saviasaludeps.com/sitioweb/index.php/transparencia-menu/6-participa" TargetMode="External"/><Relationship Id="rId173" Type="http://schemas.openxmlformats.org/officeDocument/2006/relationships/hyperlink" Target="https://www.saviasaludeps.com/sitioweb/index.php/transparencia-menu/7-datos-abiertos" TargetMode="External"/><Relationship Id="rId194" Type="http://schemas.openxmlformats.org/officeDocument/2006/relationships/drawing" Target="../drawings/drawing1.xml"/><Relationship Id="rId19" Type="http://schemas.openxmlformats.org/officeDocument/2006/relationships/hyperlink" Target="https://www.saviasaludeps.com/sitioweb/index.php/transparencia-menu/1-informacion-de-la-entidad" TargetMode="External"/><Relationship Id="rId14" Type="http://schemas.openxmlformats.org/officeDocument/2006/relationships/hyperlink" Target="https://www.saviasaludeps.com/sitioweb/index.php/transparencia-menu/1-informacion-de-la-entidad" TargetMode="External"/><Relationship Id="rId30" Type="http://schemas.openxmlformats.org/officeDocument/2006/relationships/hyperlink" Target="https://www.saviasaludeps.com/sitioweb/index.php/transparencia-menu/1-informacion-de-la-entidad" TargetMode="External"/><Relationship Id="rId35" Type="http://schemas.openxmlformats.org/officeDocument/2006/relationships/hyperlink" Target="https://www.saviasaludeps.com/sitioweb/index.php/transparencia-menu/1-informacion-de-la-entidad" TargetMode="External"/><Relationship Id="rId56" Type="http://schemas.openxmlformats.org/officeDocument/2006/relationships/hyperlink" Target="https://www.saviasaludeps.com/sitioweb/index.php/transparencia-menu/2-normativa" TargetMode="External"/><Relationship Id="rId77" Type="http://schemas.openxmlformats.org/officeDocument/2006/relationships/hyperlink" Target="https://www.saviasaludeps.com/sitioweb/index.php/transparencia-menu/4-planeacion-presupuesto-e-informes" TargetMode="External"/><Relationship Id="rId100" Type="http://schemas.openxmlformats.org/officeDocument/2006/relationships/hyperlink" Target="https://www.saviasaludeps.com/sitioweb/index.php/transparencia-menu/6-participa" TargetMode="External"/><Relationship Id="rId105" Type="http://schemas.openxmlformats.org/officeDocument/2006/relationships/hyperlink" Target="https://www.saviasaludeps.com/sitioweb/index.php/transparencia-menu/6-participa" TargetMode="External"/><Relationship Id="rId126" Type="http://schemas.openxmlformats.org/officeDocument/2006/relationships/hyperlink" Target="https://www.saviasaludeps.com/sitioweb/index.php/transparencia-menu/6-participa" TargetMode="External"/><Relationship Id="rId147" Type="http://schemas.openxmlformats.org/officeDocument/2006/relationships/hyperlink" Target="https://www.saviasaludeps.com/sitioweb/index.php/transparencia-menu/6-participa" TargetMode="External"/><Relationship Id="rId168" Type="http://schemas.openxmlformats.org/officeDocument/2006/relationships/hyperlink" Target="https://www.saviasaludeps.com/sitioweb/index.php/transparencia-menu/7-datos-abiertos" TargetMode="External"/><Relationship Id="rId8" Type="http://schemas.openxmlformats.org/officeDocument/2006/relationships/hyperlink" Target="https://www.saviasaludeps.com/sitioweb/index.php/transparencia-menu/1-informacion-de-la-entidad" TargetMode="External"/><Relationship Id="rId51" Type="http://schemas.openxmlformats.org/officeDocument/2006/relationships/hyperlink" Target="https://www.saviasaludeps.com/sitioweb/index.php/transparencia-menu/2-normativa" TargetMode="External"/><Relationship Id="rId72" Type="http://schemas.openxmlformats.org/officeDocument/2006/relationships/hyperlink" Target="https://www.saviasaludeps.com/sitioweb/index.php/transparencia-menu/4-planeacion-presupuesto-e-informes" TargetMode="External"/><Relationship Id="rId93" Type="http://schemas.openxmlformats.org/officeDocument/2006/relationships/hyperlink" Target="https://www.saviasaludeps.com/sitioweb/index.php/transparencia-menu/4-planeacion-presupuesto-e-informes" TargetMode="External"/><Relationship Id="rId98" Type="http://schemas.openxmlformats.org/officeDocument/2006/relationships/hyperlink" Target="https://www.saviasaludeps.com/sitioweb/index.php/transparencia-menu/5-tramites" TargetMode="External"/><Relationship Id="rId121" Type="http://schemas.openxmlformats.org/officeDocument/2006/relationships/hyperlink" Target="https://www.saviasaludeps.com/sitioweb/index.php/transparencia-menu/6-participa" TargetMode="External"/><Relationship Id="rId142" Type="http://schemas.openxmlformats.org/officeDocument/2006/relationships/hyperlink" Target="https://www.saviasaludeps.com/sitioweb/index.php/transparencia-menu/6-participa" TargetMode="External"/><Relationship Id="rId163" Type="http://schemas.openxmlformats.org/officeDocument/2006/relationships/hyperlink" Target="https://www.saviasaludeps.com/sitioweb/index.php/transparencia-menu/6-participa" TargetMode="External"/><Relationship Id="rId184" Type="http://schemas.openxmlformats.org/officeDocument/2006/relationships/hyperlink" Target="https://www.saviasaludeps.com/sitioweb/index.php/transparencia-menu/11-atencion-y-servicios-a-la-ciudadania" TargetMode="External"/><Relationship Id="rId189" Type="http://schemas.openxmlformats.org/officeDocument/2006/relationships/hyperlink" Target="https://www.saviasaludeps.com/sitioweb/index.php/transparencia-menu/11-atencion-y-servicios-a-la-ciudadania" TargetMode="External"/><Relationship Id="rId3" Type="http://schemas.openxmlformats.org/officeDocument/2006/relationships/hyperlink" Target="https://www.saviasaludeps.com/sitioweb/index.php" TargetMode="External"/><Relationship Id="rId25" Type="http://schemas.openxmlformats.org/officeDocument/2006/relationships/hyperlink" Target="https://www.saviasaludeps.com/sitioweb/index.php/transparencia-menu/1-informacion-de-la-entidad" TargetMode="External"/><Relationship Id="rId46" Type="http://schemas.openxmlformats.org/officeDocument/2006/relationships/hyperlink" Target="https://www.saviasaludeps.com/sitioweb/index.php/transparencia-menu/2-normativa" TargetMode="External"/><Relationship Id="rId67" Type="http://schemas.openxmlformats.org/officeDocument/2006/relationships/hyperlink" Target="https://www.saviasaludeps.com/sitioweb/index.php/transparencia-menu/3-contratacion" TargetMode="External"/><Relationship Id="rId116" Type="http://schemas.openxmlformats.org/officeDocument/2006/relationships/hyperlink" Target="https://www.saviasaludeps.com/sitioweb/index.php/transparencia-menu/6-participa" TargetMode="External"/><Relationship Id="rId137" Type="http://schemas.openxmlformats.org/officeDocument/2006/relationships/hyperlink" Target="https://www.saviasaludeps.com/sitioweb/index.php/transparencia-menu/6-participa" TargetMode="External"/><Relationship Id="rId158" Type="http://schemas.openxmlformats.org/officeDocument/2006/relationships/hyperlink" Target="https://www.saviasaludeps.com/sitioweb/index.php/transparencia-menu/6-participa" TargetMode="External"/><Relationship Id="rId20" Type="http://schemas.openxmlformats.org/officeDocument/2006/relationships/hyperlink" Target="https://www.saviasaludeps.com/sitioweb/index.php/transparencia-menu/1-informacion-de-la-entidad" TargetMode="External"/><Relationship Id="rId41" Type="http://schemas.openxmlformats.org/officeDocument/2006/relationships/hyperlink" Target="https://www.saviasaludeps.com/sitioweb/index.php/transparencia-menu/2-normativa" TargetMode="External"/><Relationship Id="rId62" Type="http://schemas.openxmlformats.org/officeDocument/2006/relationships/hyperlink" Target="https://www.saviasaludeps.com/sitioweb/index.php/transparencia-menu/3-contratacion" TargetMode="External"/><Relationship Id="rId83" Type="http://schemas.openxmlformats.org/officeDocument/2006/relationships/hyperlink" Target="https://www.saviasaludeps.com/sitioweb/index.php/transparencia-menu/4-planeacion-presupuesto-e-informes" TargetMode="External"/><Relationship Id="rId88" Type="http://schemas.openxmlformats.org/officeDocument/2006/relationships/hyperlink" Target="https://www.saviasaludeps.com/sitioweb/index.php/transparencia-menu/4-planeacion-presupuesto-e-informes" TargetMode="External"/><Relationship Id="rId111" Type="http://schemas.openxmlformats.org/officeDocument/2006/relationships/hyperlink" Target="https://www.saviasaludeps.com/sitioweb/index.php/transparencia-menu/6-participa" TargetMode="External"/><Relationship Id="rId132" Type="http://schemas.openxmlformats.org/officeDocument/2006/relationships/hyperlink" Target="https://www.saviasaludeps.com/sitioweb/index.php/transparencia-menu/6-participa" TargetMode="External"/><Relationship Id="rId153" Type="http://schemas.openxmlformats.org/officeDocument/2006/relationships/hyperlink" Target="https://www.saviasaludeps.com/sitioweb/index.php/transparencia-menu/6-participa" TargetMode="External"/><Relationship Id="rId174" Type="http://schemas.openxmlformats.org/officeDocument/2006/relationships/hyperlink" Target="https://www.saviasaludeps.com/sitioweb/index.php/transparencia-menu/7-datos-abiertos" TargetMode="External"/><Relationship Id="rId179" Type="http://schemas.openxmlformats.org/officeDocument/2006/relationships/hyperlink" Target="https://www.saviasaludeps.com/sitioweb/index.php/transparencia-menu/8-informacion-especifica-para-grupos-de-interes" TargetMode="External"/><Relationship Id="rId195" Type="http://schemas.openxmlformats.org/officeDocument/2006/relationships/vmlDrawing" Target="../drawings/vmlDrawing1.vml"/><Relationship Id="rId190" Type="http://schemas.openxmlformats.org/officeDocument/2006/relationships/hyperlink" Target="https://www.saviasaludeps.com/sitioweb/index.php/transparencia-menu/12-noticias" TargetMode="External"/><Relationship Id="rId15" Type="http://schemas.openxmlformats.org/officeDocument/2006/relationships/hyperlink" Target="https://www.saviasaludeps.com/sitioweb/index.php/transparencia-menu/1-informacion-de-la-entidad" TargetMode="External"/><Relationship Id="rId36" Type="http://schemas.openxmlformats.org/officeDocument/2006/relationships/hyperlink" Target="https://www.saviasaludeps.com/sitioweb/index.php/transparencia-menu/2-normativa" TargetMode="External"/><Relationship Id="rId57" Type="http://schemas.openxmlformats.org/officeDocument/2006/relationships/hyperlink" Target="https://www.saviasaludeps.com/sitioweb/index.php/transparencia-menu/2-normativa" TargetMode="External"/><Relationship Id="rId106" Type="http://schemas.openxmlformats.org/officeDocument/2006/relationships/hyperlink" Target="https://www.saviasaludeps.com/sitioweb/index.php/transparencia-menu/6-participa" TargetMode="External"/><Relationship Id="rId127" Type="http://schemas.openxmlformats.org/officeDocument/2006/relationships/hyperlink" Target="https://www.saviasaludeps.com/sitioweb/index.php/transparencia-menu/6-participa" TargetMode="External"/><Relationship Id="rId10" Type="http://schemas.openxmlformats.org/officeDocument/2006/relationships/hyperlink" Target="https://www.saviasaludeps.com/sitioweb/index.php/transparencia-menu/1-informacion-de-la-entidad" TargetMode="External"/><Relationship Id="rId31" Type="http://schemas.openxmlformats.org/officeDocument/2006/relationships/hyperlink" Target="https://www.saviasaludeps.com/sitioweb/index.php/transparencia-menu/1-informacion-de-la-entidad" TargetMode="External"/><Relationship Id="rId52" Type="http://schemas.openxmlformats.org/officeDocument/2006/relationships/hyperlink" Target="https://www.saviasaludeps.com/sitioweb/index.php/transparencia-menu/2-normativa" TargetMode="External"/><Relationship Id="rId73" Type="http://schemas.openxmlformats.org/officeDocument/2006/relationships/hyperlink" Target="https://www.saviasaludeps.com/sitioweb/index.php/transparencia-menu/4-planeacion-presupuesto-e-informes" TargetMode="External"/><Relationship Id="rId78" Type="http://schemas.openxmlformats.org/officeDocument/2006/relationships/hyperlink" Target="https://www.saviasaludeps.com/sitioweb/index.php/transparencia-menu/4-planeacion-presupuesto-e-informes" TargetMode="External"/><Relationship Id="rId94" Type="http://schemas.openxmlformats.org/officeDocument/2006/relationships/hyperlink" Target="https://www.saviasaludeps.com/sitioweb/index.php/transparencia-menu/4-planeacion-presupuesto-e-informes" TargetMode="External"/><Relationship Id="rId99" Type="http://schemas.openxmlformats.org/officeDocument/2006/relationships/hyperlink" Target="https://www.saviasaludeps.com/sitioweb/index.php/transparencia-menu/5-tramites" TargetMode="External"/><Relationship Id="rId101" Type="http://schemas.openxmlformats.org/officeDocument/2006/relationships/hyperlink" Target="https://www.saviasaludeps.com/sitioweb/index.php/transparencia-menu/6-participa" TargetMode="External"/><Relationship Id="rId122" Type="http://schemas.openxmlformats.org/officeDocument/2006/relationships/hyperlink" Target="https://www.saviasaludeps.com/sitioweb/index.php/transparencia-menu/6-participa" TargetMode="External"/><Relationship Id="rId143" Type="http://schemas.openxmlformats.org/officeDocument/2006/relationships/hyperlink" Target="https://www.saviasaludeps.com/sitioweb/index.php/transparencia-menu/6-participa" TargetMode="External"/><Relationship Id="rId148" Type="http://schemas.openxmlformats.org/officeDocument/2006/relationships/hyperlink" Target="https://www.saviasaludeps.com/sitioweb/index.php/transparencia-menu/6-participa" TargetMode="External"/><Relationship Id="rId164" Type="http://schemas.openxmlformats.org/officeDocument/2006/relationships/hyperlink" Target="https://www.saviasaludeps.com/sitioweb/index.php/transparencia-menu/6-participa" TargetMode="External"/><Relationship Id="rId169" Type="http://schemas.openxmlformats.org/officeDocument/2006/relationships/hyperlink" Target="https://www.saviasaludeps.com/sitioweb/index.php/transparencia-menu/7-datos-abiertos" TargetMode="External"/><Relationship Id="rId185" Type="http://schemas.openxmlformats.org/officeDocument/2006/relationships/hyperlink" Target="https://www.saviasaludeps.com/sitioweb/index.php/transparencia-menu/11-atencion-y-servicios-a-la-ciudadania" TargetMode="External"/><Relationship Id="rId4" Type="http://schemas.openxmlformats.org/officeDocument/2006/relationships/hyperlink" Target="https://www.saviasaludeps.com/sitioweb/index.php/component/sppagebuilder/189-pqrsf-crear" TargetMode="External"/><Relationship Id="rId9" Type="http://schemas.openxmlformats.org/officeDocument/2006/relationships/hyperlink" Target="https://www.saviasaludeps.com/sitioweb/index.php/transparencia-menu/1-informacion-de-la-entidad" TargetMode="External"/><Relationship Id="rId180" Type="http://schemas.openxmlformats.org/officeDocument/2006/relationships/hyperlink" Target="https://www.saviasaludeps.com/sitioweb/index.php/transparencia-menu/9-obligacion-de-reporte-de-informacion" TargetMode="External"/><Relationship Id="rId26" Type="http://schemas.openxmlformats.org/officeDocument/2006/relationships/hyperlink" Target="https://www.saviasaludeps.com/sitioweb/index.php/transparencia-menu/1-informacion-de-la-entidad" TargetMode="External"/><Relationship Id="rId47" Type="http://schemas.openxmlformats.org/officeDocument/2006/relationships/hyperlink" Target="https://www.saviasaludeps.com/sitioweb/index.php/transparencia-menu/2-normativa" TargetMode="External"/><Relationship Id="rId68" Type="http://schemas.openxmlformats.org/officeDocument/2006/relationships/hyperlink" Target="https://www.saviasaludeps.com/sitioweb/index.php/transparencia-menu/4-planeacion-presupuesto-e-informes" TargetMode="External"/><Relationship Id="rId89" Type="http://schemas.openxmlformats.org/officeDocument/2006/relationships/hyperlink" Target="https://www.saviasaludeps.com/sitioweb/index.php/transparencia-menu/4-planeacion-presupuesto-e-informes" TargetMode="External"/><Relationship Id="rId112" Type="http://schemas.openxmlformats.org/officeDocument/2006/relationships/hyperlink" Target="https://www.saviasaludeps.com/sitioweb/index.php/transparencia-menu/6-participa" TargetMode="External"/><Relationship Id="rId133" Type="http://schemas.openxmlformats.org/officeDocument/2006/relationships/hyperlink" Target="https://www.saviasaludeps.com/sitioweb/index.php/transparencia-menu/6-participa" TargetMode="External"/><Relationship Id="rId154" Type="http://schemas.openxmlformats.org/officeDocument/2006/relationships/hyperlink" Target="https://www.saviasaludeps.com/sitioweb/index.php/transparencia-menu/6-participa" TargetMode="External"/><Relationship Id="rId175" Type="http://schemas.openxmlformats.org/officeDocument/2006/relationships/hyperlink" Target="https://www.saviasaludeps.com/sitioweb/index.php/transparencia-menu/7-datos-abiertos" TargetMode="External"/><Relationship Id="rId196" Type="http://schemas.openxmlformats.org/officeDocument/2006/relationships/comments" Target="../comments1.xml"/><Relationship Id="rId16" Type="http://schemas.openxmlformats.org/officeDocument/2006/relationships/hyperlink" Target="https://www.saviasaludeps.com/sitioweb/index.php/transparencia-menu/1-informacion-de-la-entidad" TargetMode="External"/><Relationship Id="rId37" Type="http://schemas.openxmlformats.org/officeDocument/2006/relationships/hyperlink" Target="https://www.saviasaludeps.com/sitioweb/index.php/transparencia-menu/2-normativa" TargetMode="External"/><Relationship Id="rId58" Type="http://schemas.openxmlformats.org/officeDocument/2006/relationships/hyperlink" Target="https://www.saviasaludeps.com/sitioweb/index.php/transparencia-menu/3-contratacion" TargetMode="External"/><Relationship Id="rId79" Type="http://schemas.openxmlformats.org/officeDocument/2006/relationships/hyperlink" Target="https://www.saviasaludeps.com/sitioweb/index.php/transparencia-menu/4-planeacion-presupuesto-e-informes" TargetMode="External"/><Relationship Id="rId102" Type="http://schemas.openxmlformats.org/officeDocument/2006/relationships/hyperlink" Target="https://www.saviasaludeps.com/sitioweb/index.php/transparencia-menu/6-participa" TargetMode="External"/><Relationship Id="rId123" Type="http://schemas.openxmlformats.org/officeDocument/2006/relationships/hyperlink" Target="https://www.saviasaludeps.com/sitioweb/index.php/transparencia-menu/6-participa" TargetMode="External"/><Relationship Id="rId144" Type="http://schemas.openxmlformats.org/officeDocument/2006/relationships/hyperlink" Target="https://www.saviasaludeps.com/sitioweb/index.php/transparencia-menu/6-participa" TargetMode="External"/><Relationship Id="rId90" Type="http://schemas.openxmlformats.org/officeDocument/2006/relationships/hyperlink" Target="https://www.saviasaludeps.com/sitioweb/index.php/transparencia-menu/4-planeacion-presupuesto-e-informes" TargetMode="External"/><Relationship Id="rId165" Type="http://schemas.openxmlformats.org/officeDocument/2006/relationships/hyperlink" Target="https://www.saviasaludeps.com/sitioweb/index.php/transparencia-menu/6-participa" TargetMode="External"/><Relationship Id="rId186" Type="http://schemas.openxmlformats.org/officeDocument/2006/relationships/hyperlink" Target="https://www.saviasaludeps.com/sitioweb/index.php/transparencia-menu/11-atencion-y-servicios-a-la-ciudadania" TargetMode="External"/><Relationship Id="rId27" Type="http://schemas.openxmlformats.org/officeDocument/2006/relationships/hyperlink" Target="https://www.saviasaludeps.com/sitioweb/index.php/transparencia-menu/1-informacion-de-la-entidad" TargetMode="External"/><Relationship Id="rId48" Type="http://schemas.openxmlformats.org/officeDocument/2006/relationships/hyperlink" Target="https://www.saviasaludeps.com/sitioweb/index.php/transparencia-menu/2-normativa" TargetMode="External"/><Relationship Id="rId69" Type="http://schemas.openxmlformats.org/officeDocument/2006/relationships/hyperlink" Target="https://www.saviasaludeps.com/sitioweb/index.php/transparencia-menu/4-planeacion-presupuesto-e-informes" TargetMode="External"/><Relationship Id="rId113" Type="http://schemas.openxmlformats.org/officeDocument/2006/relationships/hyperlink" Target="https://www.saviasaludeps.com/sitioweb/index.php/transparencia-menu/6-participa" TargetMode="External"/><Relationship Id="rId134" Type="http://schemas.openxmlformats.org/officeDocument/2006/relationships/hyperlink" Target="https://www.saviasaludeps.com/sitioweb/index.php/transparencia-menu/6-participa" TargetMode="External"/><Relationship Id="rId80" Type="http://schemas.openxmlformats.org/officeDocument/2006/relationships/hyperlink" Target="https://www.saviasaludeps.com/sitioweb/index.php/transparencia-menu/4-planeacion-presupuesto-e-informes" TargetMode="External"/><Relationship Id="rId155" Type="http://schemas.openxmlformats.org/officeDocument/2006/relationships/hyperlink" Target="https://www.saviasaludeps.com/sitioweb/index.php/transparencia-menu/6-participa" TargetMode="External"/><Relationship Id="rId176" Type="http://schemas.openxmlformats.org/officeDocument/2006/relationships/hyperlink" Target="https://www.saviasaludeps.com/sitioweb/index.php/transparencia-menu/8-informacion-especifica-para-grupos-de-interes" TargetMode="External"/><Relationship Id="rId17" Type="http://schemas.openxmlformats.org/officeDocument/2006/relationships/hyperlink" Target="https://www.saviasaludeps.com/sitioweb/index.php/transparencia-menu/1-informacion-de-la-entidad" TargetMode="External"/><Relationship Id="rId38" Type="http://schemas.openxmlformats.org/officeDocument/2006/relationships/hyperlink" Target="https://www.saviasaludeps.com/sitioweb/index.php/transparencia-menu/2-normativa" TargetMode="External"/><Relationship Id="rId59" Type="http://schemas.openxmlformats.org/officeDocument/2006/relationships/hyperlink" Target="https://www.saviasaludeps.com/sitioweb/index.php/transparencia-menu/3-contratacion" TargetMode="External"/><Relationship Id="rId103" Type="http://schemas.openxmlformats.org/officeDocument/2006/relationships/hyperlink" Target="https://www.saviasaludeps.com/sitioweb/index.php/transparencia-menu/6-participa" TargetMode="External"/><Relationship Id="rId124" Type="http://schemas.openxmlformats.org/officeDocument/2006/relationships/hyperlink" Target="https://www.saviasaludeps.com/sitioweb/index.php/transparencia-menu/6-participa" TargetMode="External"/><Relationship Id="rId70" Type="http://schemas.openxmlformats.org/officeDocument/2006/relationships/hyperlink" Target="https://www.saviasaludeps.com/sitioweb/index.php/transparencia-menu/4-planeacion-presupuesto-e-informes" TargetMode="External"/><Relationship Id="rId91" Type="http://schemas.openxmlformats.org/officeDocument/2006/relationships/hyperlink" Target="https://www.saviasaludeps.com/sitioweb/index.php/transparencia-menu/4-planeacion-presupuesto-e-informes" TargetMode="External"/><Relationship Id="rId145" Type="http://schemas.openxmlformats.org/officeDocument/2006/relationships/hyperlink" Target="https://www.saviasaludeps.com/sitioweb/index.php/transparencia-menu/6-participa" TargetMode="External"/><Relationship Id="rId166" Type="http://schemas.openxmlformats.org/officeDocument/2006/relationships/hyperlink" Target="https://www.saviasaludeps.com/sitioweb/index.php/transparencia-menu/7-datos-abiertos" TargetMode="External"/><Relationship Id="rId187" Type="http://schemas.openxmlformats.org/officeDocument/2006/relationships/hyperlink" Target="https://www.saviasaludeps.com/sitioweb/index.php/transparencia-menu/11-atencion-y-servicios-a-la-ciudadania" TargetMode="External"/><Relationship Id="rId1" Type="http://schemas.openxmlformats.org/officeDocument/2006/relationships/hyperlink" Target="https://www.saviasaludeps.com/sitioweb/index.php/organizacional/sala-de-prensa/videos" TargetMode="External"/><Relationship Id="rId28" Type="http://schemas.openxmlformats.org/officeDocument/2006/relationships/hyperlink" Target="https://www.saviasaludeps.com/sitioweb/index.php/transparencia-menu/1-informacion-de-la-entidad" TargetMode="External"/><Relationship Id="rId49" Type="http://schemas.openxmlformats.org/officeDocument/2006/relationships/hyperlink" Target="https://www.saviasaludeps.com/sitioweb/index.php/transparencia-menu/2-normativa" TargetMode="External"/><Relationship Id="rId114" Type="http://schemas.openxmlformats.org/officeDocument/2006/relationships/hyperlink" Target="https://www.saviasaludeps.com/sitioweb/index.php/participa" TargetMode="External"/><Relationship Id="rId60" Type="http://schemas.openxmlformats.org/officeDocument/2006/relationships/hyperlink" Target="https://www.saviasaludeps.com/sitioweb/index.php/transparencia-menu/3-contratacion" TargetMode="External"/><Relationship Id="rId81" Type="http://schemas.openxmlformats.org/officeDocument/2006/relationships/hyperlink" Target="https://www.saviasaludeps.com/sitioweb/index.php/transparencia-menu/4-planeacion-presupuesto-e-informes" TargetMode="External"/><Relationship Id="rId135" Type="http://schemas.openxmlformats.org/officeDocument/2006/relationships/hyperlink" Target="https://www.saviasaludeps.com/sitioweb/index.php/transparencia-menu/6-participa" TargetMode="External"/><Relationship Id="rId156" Type="http://schemas.openxmlformats.org/officeDocument/2006/relationships/hyperlink" Target="https://www.saviasaludeps.com/sitioweb/index.php/transparencia-menu/6-participa" TargetMode="External"/><Relationship Id="rId177" Type="http://schemas.openxmlformats.org/officeDocument/2006/relationships/hyperlink" Target="https://www.saviasaludeps.com/sitioweb/index.php/transparencia-menu/8-informacion-especifica-para-grupos-de-interes" TargetMode="External"/><Relationship Id="rId18" Type="http://schemas.openxmlformats.org/officeDocument/2006/relationships/hyperlink" Target="https://www.saviasaludeps.com/sitioweb/index.php/transparencia-menu/1-informacion-de-la-entidad" TargetMode="External"/><Relationship Id="rId39" Type="http://schemas.openxmlformats.org/officeDocument/2006/relationships/hyperlink" Target="https://www.saviasaludeps.com/sitioweb/index.php/transparencia-menu/2-normativa"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docs.google.com/forms/d/e/1FAIpQLSee7GCx7_BGsiGOZAroXyAUxF8Y0gOLwczDhQJB66Q2B9ynIQ/viewform" TargetMode="External"/><Relationship Id="rId1" Type="http://schemas.openxmlformats.org/officeDocument/2006/relationships/hyperlink" Target="http://gov.co/"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5A11"/>
  </sheetPr>
  <dimension ref="A1:DW352"/>
  <sheetViews>
    <sheetView tabSelected="1" topLeftCell="W1" zoomScale="80" zoomScaleNormal="80" workbookViewId="0">
      <pane ySplit="4" topLeftCell="A41" activePane="bottomLeft" state="frozen"/>
      <selection pane="bottomLeft" activeCell="U58" sqref="A58:XFD58"/>
    </sheetView>
  </sheetViews>
  <sheetFormatPr baseColWidth="10" defaultColWidth="14.42578125" defaultRowHeight="15" customHeight="1" x14ac:dyDescent="0.25"/>
  <cols>
    <col min="1" max="1" width="36.42578125" hidden="1" customWidth="1"/>
    <col min="2" max="2" width="21.7109375" customWidth="1"/>
    <col min="3" max="3" width="29.7109375" customWidth="1"/>
    <col min="4" max="4" width="7.5703125" hidden="1" customWidth="1"/>
    <col min="5" max="5" width="10.85546875" hidden="1" customWidth="1"/>
    <col min="6" max="6" width="9.85546875" hidden="1" customWidth="1"/>
    <col min="7" max="7" width="9" hidden="1" customWidth="1"/>
    <col min="8" max="8" width="11.85546875" hidden="1" customWidth="1"/>
    <col min="9" max="9" width="9.140625" hidden="1" customWidth="1"/>
    <col min="10" max="10" width="11.42578125" hidden="1" customWidth="1"/>
    <col min="11" max="11" width="10" hidden="1" customWidth="1"/>
    <col min="12" max="12" width="11.5703125" hidden="1" customWidth="1"/>
    <col min="13" max="13" width="10.7109375" hidden="1" customWidth="1"/>
    <col min="14" max="14" width="14.42578125" hidden="1"/>
    <col min="15" max="15" width="10.85546875" hidden="1" customWidth="1"/>
    <col min="16" max="16" width="10.7109375" hidden="1" customWidth="1"/>
    <col min="17" max="17" width="9.5703125" hidden="1" customWidth="1"/>
    <col min="18" max="18" width="10.42578125" hidden="1" customWidth="1"/>
    <col min="19" max="19" width="11.42578125" hidden="1" customWidth="1"/>
    <col min="20" max="20" width="10.42578125" hidden="1" customWidth="1"/>
    <col min="21" max="21" width="33.85546875" customWidth="1"/>
    <col min="22" max="22" width="9.28515625" customWidth="1"/>
    <col min="23" max="23" width="23.85546875" customWidth="1"/>
    <col min="24" max="24" width="22.5703125" customWidth="1"/>
    <col min="25" max="29" width="17.5703125" customWidth="1"/>
    <col min="30" max="30" width="34.140625" customWidth="1"/>
    <col min="31" max="31" width="28" customWidth="1"/>
    <col min="32" max="40" width="11.42578125" customWidth="1"/>
  </cols>
  <sheetData>
    <row r="1" spans="1:127" ht="40.5" hidden="1" customHeight="1" x14ac:dyDescent="0.25">
      <c r="A1" s="1"/>
      <c r="B1" s="310" t="s">
        <v>0</v>
      </c>
      <c r="C1" s="307"/>
      <c r="D1" s="307"/>
      <c r="E1" s="307"/>
      <c r="F1" s="307"/>
      <c r="G1" s="307"/>
      <c r="H1" s="307"/>
      <c r="I1" s="307"/>
      <c r="J1" s="307"/>
      <c r="K1" s="307"/>
      <c r="L1" s="307"/>
      <c r="M1" s="307"/>
      <c r="N1" s="308"/>
      <c r="O1" s="2"/>
      <c r="P1" s="3"/>
      <c r="Q1" s="4"/>
      <c r="R1" s="3"/>
      <c r="S1" s="5"/>
      <c r="T1" s="5"/>
      <c r="U1" s="6"/>
      <c r="V1" s="5"/>
      <c r="W1" s="5"/>
      <c r="X1" s="5"/>
      <c r="Y1" s="5"/>
      <c r="Z1" s="5"/>
      <c r="AA1" s="5"/>
      <c r="AB1" s="5"/>
      <c r="AC1" s="5"/>
      <c r="AD1" s="4"/>
      <c r="AE1" s="7"/>
      <c r="AF1" s="7"/>
      <c r="AG1" s="7"/>
      <c r="AH1" s="7"/>
      <c r="AI1" s="7"/>
      <c r="AJ1" s="7"/>
      <c r="AK1" s="7"/>
      <c r="AL1" s="7"/>
      <c r="AM1" s="7"/>
      <c r="AN1" s="7"/>
    </row>
    <row r="2" spans="1:127" ht="47.25" hidden="1" customHeight="1" x14ac:dyDescent="0.25">
      <c r="A2" s="1"/>
      <c r="B2" s="311" t="s">
        <v>1</v>
      </c>
      <c r="C2" s="307"/>
      <c r="D2" s="307"/>
      <c r="E2" s="307"/>
      <c r="F2" s="307"/>
      <c r="G2" s="307"/>
      <c r="H2" s="307"/>
      <c r="I2" s="307"/>
      <c r="J2" s="307"/>
      <c r="K2" s="307"/>
      <c r="L2" s="307"/>
      <c r="M2" s="307"/>
      <c r="N2" s="308"/>
      <c r="O2" s="2"/>
      <c r="P2" s="3"/>
      <c r="Q2" s="4"/>
      <c r="R2" s="3"/>
      <c r="S2" s="5"/>
      <c r="T2" s="5"/>
      <c r="U2" s="6"/>
      <c r="V2" s="5"/>
      <c r="W2" s="5"/>
      <c r="X2" s="5"/>
      <c r="Y2" s="5"/>
      <c r="Z2" s="5"/>
      <c r="AA2" s="5"/>
      <c r="AB2" s="5"/>
      <c r="AC2" s="5"/>
      <c r="AD2" s="4"/>
      <c r="AE2" s="7"/>
      <c r="AF2" s="7"/>
      <c r="AG2" s="7"/>
      <c r="AH2" s="7"/>
      <c r="AI2" s="7"/>
      <c r="AJ2" s="7"/>
      <c r="AK2" s="7"/>
      <c r="AL2" s="7"/>
      <c r="AM2" s="7"/>
      <c r="AN2" s="7"/>
      <c r="DV2" s="8" t="s">
        <v>2</v>
      </c>
      <c r="DW2" s="8" t="s">
        <v>3</v>
      </c>
    </row>
    <row r="3" spans="1:127" ht="85.5" customHeight="1" x14ac:dyDescent="0.25">
      <c r="A3" s="1"/>
      <c r="B3" s="312" t="s">
        <v>4</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8"/>
      <c r="AE3" s="7"/>
      <c r="AF3" s="7"/>
      <c r="AG3" s="7"/>
      <c r="AH3" s="7"/>
      <c r="AI3" s="7"/>
      <c r="AJ3" s="7"/>
      <c r="AK3" s="7"/>
      <c r="AL3" s="7"/>
      <c r="AM3" s="7"/>
      <c r="AN3" s="7"/>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row>
    <row r="4" spans="1:127" ht="63" customHeight="1" x14ac:dyDescent="0.25">
      <c r="A4" s="9" t="s">
        <v>5</v>
      </c>
      <c r="B4" s="10" t="s">
        <v>6</v>
      </c>
      <c r="C4" s="10" t="s">
        <v>7</v>
      </c>
      <c r="D4" s="10" t="s">
        <v>8</v>
      </c>
      <c r="E4" s="11" t="s">
        <v>9</v>
      </c>
      <c r="F4" s="11" t="s">
        <v>10</v>
      </c>
      <c r="G4" s="11" t="s">
        <v>11</v>
      </c>
      <c r="H4" s="11" t="s">
        <v>12</v>
      </c>
      <c r="I4" s="11" t="s">
        <v>13</v>
      </c>
      <c r="J4" s="11" t="s">
        <v>14</v>
      </c>
      <c r="K4" s="10" t="s">
        <v>15</v>
      </c>
      <c r="L4" s="10" t="s">
        <v>16</v>
      </c>
      <c r="M4" s="10" t="s">
        <v>17</v>
      </c>
      <c r="N4" s="10"/>
      <c r="O4" s="10" t="s">
        <v>18</v>
      </c>
      <c r="P4" s="10" t="s">
        <v>19</v>
      </c>
      <c r="Q4" s="10" t="s">
        <v>20</v>
      </c>
      <c r="R4" s="10" t="s">
        <v>21</v>
      </c>
      <c r="S4" s="10" t="s">
        <v>22</v>
      </c>
      <c r="T4" s="10"/>
      <c r="U4" s="10" t="s">
        <v>23</v>
      </c>
      <c r="V4" s="10" t="s">
        <v>24</v>
      </c>
      <c r="W4" s="10" t="s">
        <v>25</v>
      </c>
      <c r="X4" s="10" t="s">
        <v>26</v>
      </c>
      <c r="Y4" s="10" t="s">
        <v>27</v>
      </c>
      <c r="Z4" s="10" t="s">
        <v>28</v>
      </c>
      <c r="AA4" s="10" t="s">
        <v>29</v>
      </c>
      <c r="AB4" s="10" t="s">
        <v>30</v>
      </c>
      <c r="AC4" s="10" t="s">
        <v>31</v>
      </c>
      <c r="AD4" s="10" t="s">
        <v>32</v>
      </c>
      <c r="AE4" s="12"/>
      <c r="AF4" s="12"/>
      <c r="AG4" s="12"/>
      <c r="AH4" s="12"/>
      <c r="AI4" s="12"/>
      <c r="AJ4" s="12"/>
      <c r="AK4" s="13"/>
      <c r="AL4" s="13"/>
      <c r="AM4" s="13"/>
      <c r="AN4" s="13"/>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row>
    <row r="5" spans="1:127" ht="18" customHeight="1" x14ac:dyDescent="0.25">
      <c r="A5" s="9"/>
      <c r="B5" s="313" t="s">
        <v>33</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8"/>
      <c r="AE5" s="12"/>
      <c r="AF5" s="12"/>
      <c r="AG5" s="12"/>
      <c r="AH5" s="12"/>
      <c r="AI5" s="12"/>
      <c r="AJ5" s="12"/>
      <c r="AK5" s="13"/>
      <c r="AL5" s="13"/>
      <c r="AM5" s="13"/>
      <c r="AN5" s="13"/>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row>
    <row r="6" spans="1:127" ht="63" customHeight="1" x14ac:dyDescent="0.25">
      <c r="A6" s="1" t="s">
        <v>34</v>
      </c>
      <c r="B6" s="14" t="s">
        <v>33</v>
      </c>
      <c r="C6" s="15" t="s">
        <v>35</v>
      </c>
      <c r="D6" s="5">
        <v>1</v>
      </c>
      <c r="E6" s="6" t="s">
        <v>36</v>
      </c>
      <c r="F6" s="6" t="s">
        <v>37</v>
      </c>
      <c r="G6" s="6" t="s">
        <v>38</v>
      </c>
      <c r="H6" s="4" t="s">
        <v>39</v>
      </c>
      <c r="I6" s="4" t="s">
        <v>40</v>
      </c>
      <c r="J6" s="4" t="s">
        <v>41</v>
      </c>
      <c r="K6" s="4" t="s">
        <v>42</v>
      </c>
      <c r="L6" s="4"/>
      <c r="M6" s="4"/>
      <c r="N6" s="16"/>
      <c r="O6" s="2"/>
      <c r="P6" s="3"/>
      <c r="Q6" s="4" t="s">
        <v>43</v>
      </c>
      <c r="R6" s="3" t="s">
        <v>3</v>
      </c>
      <c r="S6" s="17" t="s">
        <v>44</v>
      </c>
      <c r="T6" s="18" t="s">
        <v>44</v>
      </c>
      <c r="U6" s="6" t="s">
        <v>45</v>
      </c>
      <c r="V6" s="3" t="s">
        <v>46</v>
      </c>
      <c r="W6" s="304" t="s">
        <v>1530</v>
      </c>
      <c r="X6" s="304" t="s">
        <v>1530</v>
      </c>
      <c r="Y6" s="5" t="s">
        <v>1529</v>
      </c>
      <c r="Z6" s="5" t="s">
        <v>47</v>
      </c>
      <c r="AA6" s="5" t="s">
        <v>48</v>
      </c>
      <c r="AB6" s="305" t="s">
        <v>1532</v>
      </c>
      <c r="AC6" s="5" t="s">
        <v>49</v>
      </c>
      <c r="AD6" s="19" t="s">
        <v>50</v>
      </c>
      <c r="AE6" s="7"/>
      <c r="AF6" s="7"/>
      <c r="AG6" s="7"/>
      <c r="AH6" s="7"/>
      <c r="AI6" s="7"/>
      <c r="AJ6" s="7"/>
      <c r="AK6" s="7"/>
      <c r="AL6" s="7"/>
      <c r="AM6" s="7"/>
      <c r="AN6" s="7"/>
    </row>
    <row r="7" spans="1:127" ht="63" customHeight="1" x14ac:dyDescent="0.25">
      <c r="A7" s="1" t="s">
        <v>34</v>
      </c>
      <c r="B7" s="14" t="s">
        <v>33</v>
      </c>
      <c r="C7" s="15" t="s">
        <v>35</v>
      </c>
      <c r="D7" s="5">
        <v>2</v>
      </c>
      <c r="E7" s="16" t="s">
        <v>51</v>
      </c>
      <c r="F7" s="6" t="s">
        <v>52</v>
      </c>
      <c r="G7" s="16" t="s">
        <v>53</v>
      </c>
      <c r="H7" s="4" t="s">
        <v>17</v>
      </c>
      <c r="I7" s="4" t="s">
        <v>40</v>
      </c>
      <c r="J7" s="4" t="s">
        <v>41</v>
      </c>
      <c r="K7" s="4" t="s">
        <v>42</v>
      </c>
      <c r="L7" s="4"/>
      <c r="M7" s="4"/>
      <c r="N7" s="16"/>
      <c r="O7" s="2" t="s">
        <v>54</v>
      </c>
      <c r="P7" s="20">
        <v>44573</v>
      </c>
      <c r="Q7" s="19" t="s">
        <v>43</v>
      </c>
      <c r="R7" s="3" t="s">
        <v>2</v>
      </c>
      <c r="S7" s="17" t="s">
        <v>44</v>
      </c>
      <c r="T7" s="21" t="s">
        <v>44</v>
      </c>
      <c r="U7" s="6" t="s">
        <v>55</v>
      </c>
      <c r="V7" s="3" t="s">
        <v>46</v>
      </c>
      <c r="W7" s="5" t="s">
        <v>1531</v>
      </c>
      <c r="X7" s="5" t="s">
        <v>1531</v>
      </c>
      <c r="Y7" s="5" t="s">
        <v>1529</v>
      </c>
      <c r="Z7" s="5" t="s">
        <v>47</v>
      </c>
      <c r="AA7" s="5" t="s">
        <v>48</v>
      </c>
      <c r="AB7" s="305" t="s">
        <v>1532</v>
      </c>
      <c r="AC7" s="5" t="s">
        <v>49</v>
      </c>
      <c r="AD7" s="19" t="s">
        <v>50</v>
      </c>
      <c r="AE7" s="7"/>
      <c r="AF7" s="7"/>
      <c r="AG7" s="7"/>
      <c r="AH7" s="7"/>
      <c r="AI7" s="7"/>
      <c r="AJ7" s="7"/>
      <c r="AK7" s="7"/>
      <c r="AL7" s="7"/>
      <c r="AM7" s="7"/>
      <c r="AN7" s="7"/>
    </row>
    <row r="8" spans="1:127" ht="63" customHeight="1" x14ac:dyDescent="0.25">
      <c r="A8" s="1" t="s">
        <v>34</v>
      </c>
      <c r="B8" s="14" t="s">
        <v>33</v>
      </c>
      <c r="C8" s="15" t="s">
        <v>35</v>
      </c>
      <c r="D8" s="5">
        <v>3</v>
      </c>
      <c r="E8" s="6" t="s">
        <v>56</v>
      </c>
      <c r="F8" s="6" t="s">
        <v>37</v>
      </c>
      <c r="G8" s="6" t="s">
        <v>57</v>
      </c>
      <c r="H8" s="4" t="s">
        <v>39</v>
      </c>
      <c r="I8" s="4" t="s">
        <v>40</v>
      </c>
      <c r="J8" s="4" t="s">
        <v>41</v>
      </c>
      <c r="K8" s="4" t="s">
        <v>42</v>
      </c>
      <c r="L8" s="4"/>
      <c r="M8" s="4"/>
      <c r="N8" s="16"/>
      <c r="O8" s="2" t="s">
        <v>54</v>
      </c>
      <c r="P8" s="20">
        <v>44573</v>
      </c>
      <c r="Q8" s="19" t="s">
        <v>58</v>
      </c>
      <c r="R8" s="3" t="s">
        <v>3</v>
      </c>
      <c r="S8" s="17" t="s">
        <v>44</v>
      </c>
      <c r="T8" s="18" t="s">
        <v>44</v>
      </c>
      <c r="U8" s="6" t="s">
        <v>59</v>
      </c>
      <c r="V8" s="3" t="s">
        <v>46</v>
      </c>
      <c r="W8" s="5" t="s">
        <v>1533</v>
      </c>
      <c r="X8" s="5" t="s">
        <v>1533</v>
      </c>
      <c r="Y8" s="5" t="s">
        <v>1529</v>
      </c>
      <c r="Z8" s="5" t="s">
        <v>47</v>
      </c>
      <c r="AA8" s="5" t="s">
        <v>48</v>
      </c>
      <c r="AB8" s="305" t="s">
        <v>1532</v>
      </c>
      <c r="AC8" s="5" t="s">
        <v>49</v>
      </c>
      <c r="AD8" s="19" t="s">
        <v>50</v>
      </c>
      <c r="AE8" s="7"/>
      <c r="AF8" s="7"/>
      <c r="AG8" s="7"/>
      <c r="AH8" s="7"/>
      <c r="AI8" s="7"/>
      <c r="AJ8" s="7"/>
      <c r="AK8" s="7"/>
      <c r="AL8" s="7"/>
      <c r="AM8" s="7"/>
      <c r="AN8" s="7"/>
    </row>
    <row r="9" spans="1:127" ht="63" customHeight="1" x14ac:dyDescent="0.25">
      <c r="A9" s="1" t="s">
        <v>34</v>
      </c>
      <c r="B9" s="14" t="s">
        <v>33</v>
      </c>
      <c r="C9" s="15" t="s">
        <v>35</v>
      </c>
      <c r="D9" s="5">
        <v>4</v>
      </c>
      <c r="E9" s="6" t="s">
        <v>60</v>
      </c>
      <c r="F9" s="6" t="s">
        <v>37</v>
      </c>
      <c r="G9" s="6" t="s">
        <v>61</v>
      </c>
      <c r="H9" s="4" t="s">
        <v>39</v>
      </c>
      <c r="I9" s="4" t="s">
        <v>40</v>
      </c>
      <c r="J9" s="4" t="s">
        <v>41</v>
      </c>
      <c r="K9" s="4" t="s">
        <v>42</v>
      </c>
      <c r="L9" s="4"/>
      <c r="M9" s="4"/>
      <c r="N9" s="16"/>
      <c r="O9" s="2" t="s">
        <v>54</v>
      </c>
      <c r="P9" s="20">
        <v>44573</v>
      </c>
      <c r="Q9" s="19" t="s">
        <v>58</v>
      </c>
      <c r="R9" s="3" t="s">
        <v>3</v>
      </c>
      <c r="S9" s="17" t="s">
        <v>44</v>
      </c>
      <c r="T9" s="18" t="s">
        <v>44</v>
      </c>
      <c r="U9" s="6" t="s">
        <v>62</v>
      </c>
      <c r="V9" s="3" t="s">
        <v>46</v>
      </c>
      <c r="W9" s="5" t="s">
        <v>1533</v>
      </c>
      <c r="X9" s="5" t="s">
        <v>1533</v>
      </c>
      <c r="Y9" s="5" t="s">
        <v>1529</v>
      </c>
      <c r="Z9" s="5" t="s">
        <v>47</v>
      </c>
      <c r="AA9" s="5" t="s">
        <v>48</v>
      </c>
      <c r="AB9" s="305" t="s">
        <v>1532</v>
      </c>
      <c r="AC9" s="5" t="s">
        <v>49</v>
      </c>
      <c r="AD9" s="19" t="s">
        <v>50</v>
      </c>
      <c r="AE9" s="7"/>
      <c r="AF9" s="7"/>
      <c r="AG9" s="7"/>
      <c r="AH9" s="7"/>
      <c r="AI9" s="7"/>
      <c r="AJ9" s="7"/>
      <c r="AK9" s="7"/>
      <c r="AL9" s="7"/>
      <c r="AM9" s="7"/>
      <c r="AN9" s="7"/>
    </row>
    <row r="10" spans="1:127" ht="63" customHeight="1" x14ac:dyDescent="0.25">
      <c r="A10" s="1" t="s">
        <v>34</v>
      </c>
      <c r="B10" s="14" t="s">
        <v>33</v>
      </c>
      <c r="C10" s="15" t="s">
        <v>35</v>
      </c>
      <c r="D10" s="5">
        <v>5</v>
      </c>
      <c r="E10" s="6" t="s">
        <v>63</v>
      </c>
      <c r="F10" s="6" t="s">
        <v>64</v>
      </c>
      <c r="G10" s="6" t="s">
        <v>65</v>
      </c>
      <c r="H10" s="4" t="s">
        <v>39</v>
      </c>
      <c r="I10" s="4" t="s">
        <v>40</v>
      </c>
      <c r="J10" s="4" t="s">
        <v>41</v>
      </c>
      <c r="K10" s="4" t="s">
        <v>42</v>
      </c>
      <c r="L10" s="4"/>
      <c r="M10" s="4"/>
      <c r="N10" s="16"/>
      <c r="O10" s="2" t="s">
        <v>54</v>
      </c>
      <c r="P10" s="20">
        <v>44573</v>
      </c>
      <c r="Q10" s="19" t="s">
        <v>66</v>
      </c>
      <c r="R10" s="3" t="s">
        <v>3</v>
      </c>
      <c r="S10" s="17" t="s">
        <v>44</v>
      </c>
      <c r="T10" s="18" t="s">
        <v>44</v>
      </c>
      <c r="U10" s="6" t="s">
        <v>67</v>
      </c>
      <c r="V10" s="3" t="s">
        <v>46</v>
      </c>
      <c r="W10" s="304" t="s">
        <v>1530</v>
      </c>
      <c r="X10" s="304" t="s">
        <v>1530</v>
      </c>
      <c r="Y10" s="5" t="s">
        <v>1529</v>
      </c>
      <c r="Z10" s="5" t="s">
        <v>47</v>
      </c>
      <c r="AA10" s="5" t="s">
        <v>48</v>
      </c>
      <c r="AB10" s="305" t="s">
        <v>1532</v>
      </c>
      <c r="AC10" s="5" t="s">
        <v>49</v>
      </c>
      <c r="AD10" s="19" t="s">
        <v>50</v>
      </c>
      <c r="AE10" s="7"/>
      <c r="AF10" s="7"/>
      <c r="AG10" s="7"/>
      <c r="AH10" s="7"/>
      <c r="AI10" s="7"/>
      <c r="AJ10" s="7"/>
      <c r="AK10" s="7"/>
      <c r="AL10" s="7"/>
      <c r="AM10" s="7"/>
      <c r="AN10" s="7"/>
    </row>
    <row r="11" spans="1:127" ht="63" customHeight="1" x14ac:dyDescent="0.25">
      <c r="A11" s="1" t="s">
        <v>34</v>
      </c>
      <c r="B11" s="14" t="s">
        <v>33</v>
      </c>
      <c r="C11" s="15" t="s">
        <v>35</v>
      </c>
      <c r="D11" s="5">
        <v>6</v>
      </c>
      <c r="E11" s="6" t="s">
        <v>68</v>
      </c>
      <c r="F11" s="6" t="s">
        <v>69</v>
      </c>
      <c r="G11" s="6" t="s">
        <v>70</v>
      </c>
      <c r="H11" s="4" t="s">
        <v>39</v>
      </c>
      <c r="I11" s="4" t="s">
        <v>40</v>
      </c>
      <c r="J11" s="4" t="s">
        <v>41</v>
      </c>
      <c r="K11" s="4" t="s">
        <v>42</v>
      </c>
      <c r="L11" s="4"/>
      <c r="M11" s="4"/>
      <c r="N11" s="16"/>
      <c r="O11" s="2" t="s">
        <v>54</v>
      </c>
      <c r="P11" s="20">
        <v>44573</v>
      </c>
      <c r="Q11" s="19" t="s">
        <v>71</v>
      </c>
      <c r="R11" s="3" t="s">
        <v>3</v>
      </c>
      <c r="S11" s="17" t="s">
        <v>44</v>
      </c>
      <c r="T11" s="18" t="s">
        <v>44</v>
      </c>
      <c r="U11" s="6" t="s">
        <v>72</v>
      </c>
      <c r="V11" s="3" t="s">
        <v>46</v>
      </c>
      <c r="W11" s="5" t="s">
        <v>1534</v>
      </c>
      <c r="X11" s="5" t="s">
        <v>1534</v>
      </c>
      <c r="Y11" s="5" t="s">
        <v>1529</v>
      </c>
      <c r="Z11" s="5" t="s">
        <v>47</v>
      </c>
      <c r="AA11" s="5" t="s">
        <v>48</v>
      </c>
      <c r="AB11" s="305" t="s">
        <v>1532</v>
      </c>
      <c r="AC11" s="5" t="s">
        <v>49</v>
      </c>
      <c r="AD11" s="19" t="s">
        <v>50</v>
      </c>
      <c r="AE11" s="7"/>
      <c r="AF11" s="7"/>
      <c r="AG11" s="7"/>
      <c r="AH11" s="7"/>
      <c r="AI11" s="7"/>
      <c r="AJ11" s="7"/>
      <c r="AK11" s="7"/>
      <c r="AL11" s="7"/>
      <c r="AM11" s="7"/>
      <c r="AN11" s="7"/>
    </row>
    <row r="12" spans="1:127" ht="63" customHeight="1" x14ac:dyDescent="0.25">
      <c r="A12" s="1" t="s">
        <v>34</v>
      </c>
      <c r="B12" s="14" t="s">
        <v>33</v>
      </c>
      <c r="C12" s="15" t="s">
        <v>35</v>
      </c>
      <c r="D12" s="5">
        <v>7</v>
      </c>
      <c r="E12" s="6" t="s">
        <v>73</v>
      </c>
      <c r="F12" s="6" t="s">
        <v>37</v>
      </c>
      <c r="G12" s="6" t="s">
        <v>74</v>
      </c>
      <c r="H12" s="4" t="s">
        <v>39</v>
      </c>
      <c r="I12" s="4" t="s">
        <v>40</v>
      </c>
      <c r="J12" s="4" t="s">
        <v>41</v>
      </c>
      <c r="K12" s="4" t="s">
        <v>42</v>
      </c>
      <c r="L12" s="4"/>
      <c r="M12" s="4"/>
      <c r="N12" s="16"/>
      <c r="O12" s="2" t="s">
        <v>54</v>
      </c>
      <c r="P12" s="20">
        <v>44573</v>
      </c>
      <c r="Q12" s="19" t="s">
        <v>71</v>
      </c>
      <c r="R12" s="3" t="s">
        <v>3</v>
      </c>
      <c r="S12" s="17" t="s">
        <v>44</v>
      </c>
      <c r="T12" s="18" t="s">
        <v>44</v>
      </c>
      <c r="U12" s="6" t="s">
        <v>75</v>
      </c>
      <c r="V12" s="3" t="s">
        <v>46</v>
      </c>
      <c r="W12" s="5" t="s">
        <v>1535</v>
      </c>
      <c r="X12" s="5" t="s">
        <v>1535</v>
      </c>
      <c r="Y12" s="5" t="s">
        <v>1529</v>
      </c>
      <c r="Z12" s="5" t="s">
        <v>47</v>
      </c>
      <c r="AA12" s="5" t="s">
        <v>48</v>
      </c>
      <c r="AB12" s="305" t="s">
        <v>1532</v>
      </c>
      <c r="AC12" s="5" t="s">
        <v>49</v>
      </c>
      <c r="AD12" s="19" t="s">
        <v>50</v>
      </c>
      <c r="AE12" s="7"/>
      <c r="AF12" s="7"/>
      <c r="AG12" s="7"/>
      <c r="AH12" s="7"/>
      <c r="AI12" s="7"/>
      <c r="AJ12" s="7"/>
      <c r="AK12" s="7"/>
      <c r="AL12" s="7"/>
      <c r="AM12" s="7"/>
      <c r="AN12" s="7"/>
    </row>
    <row r="13" spans="1:127" ht="15" customHeight="1" x14ac:dyDescent="0.25">
      <c r="A13" s="9" t="s">
        <v>76</v>
      </c>
      <c r="B13" s="306" t="s">
        <v>76</v>
      </c>
      <c r="C13" s="307"/>
      <c r="D13" s="307"/>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8"/>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row>
    <row r="14" spans="1:127" ht="63" customHeight="1" x14ac:dyDescent="0.25">
      <c r="A14" s="1" t="s">
        <v>77</v>
      </c>
      <c r="B14" s="14" t="s">
        <v>78</v>
      </c>
      <c r="C14" s="15" t="s">
        <v>79</v>
      </c>
      <c r="D14" s="23">
        <v>35</v>
      </c>
      <c r="E14" s="14" t="s">
        <v>80</v>
      </c>
      <c r="F14" s="6" t="s">
        <v>81</v>
      </c>
      <c r="G14" s="14" t="s">
        <v>82</v>
      </c>
      <c r="H14" s="4" t="s">
        <v>39</v>
      </c>
      <c r="I14" s="4" t="s">
        <v>40</v>
      </c>
      <c r="J14" s="4" t="s">
        <v>41</v>
      </c>
      <c r="K14" s="4" t="s">
        <v>42</v>
      </c>
      <c r="L14" s="3"/>
      <c r="M14" s="3"/>
      <c r="N14" s="16"/>
      <c r="O14" s="2" t="s">
        <v>54</v>
      </c>
      <c r="P14" s="20">
        <v>44477</v>
      </c>
      <c r="Q14" s="19" t="s">
        <v>83</v>
      </c>
      <c r="R14" s="3" t="s">
        <v>2</v>
      </c>
      <c r="S14" s="17" t="s">
        <v>44</v>
      </c>
      <c r="T14" s="3" t="s">
        <v>44</v>
      </c>
      <c r="U14" s="24" t="s">
        <v>84</v>
      </c>
      <c r="V14" s="3" t="s">
        <v>46</v>
      </c>
      <c r="W14" s="5" t="s">
        <v>1536</v>
      </c>
      <c r="X14" s="5" t="s">
        <v>1536</v>
      </c>
      <c r="Y14" s="5" t="s">
        <v>1529</v>
      </c>
      <c r="Z14" s="5" t="s">
        <v>47</v>
      </c>
      <c r="AA14" s="5" t="s">
        <v>48</v>
      </c>
      <c r="AB14" s="305" t="s">
        <v>1532</v>
      </c>
      <c r="AC14" s="5" t="s">
        <v>49</v>
      </c>
      <c r="AD14" s="19" t="s">
        <v>83</v>
      </c>
      <c r="AE14" s="7"/>
      <c r="AF14" s="7"/>
      <c r="AG14" s="7"/>
      <c r="AH14" s="7"/>
      <c r="AI14" s="7"/>
      <c r="AJ14" s="7"/>
      <c r="AK14" s="7"/>
      <c r="AL14" s="7"/>
      <c r="AM14" s="7"/>
      <c r="AN14" s="7"/>
    </row>
    <row r="15" spans="1:127" ht="63" customHeight="1" x14ac:dyDescent="0.25">
      <c r="A15" s="1" t="s">
        <v>77</v>
      </c>
      <c r="B15" s="14" t="s">
        <v>78</v>
      </c>
      <c r="C15" s="15" t="s">
        <v>79</v>
      </c>
      <c r="D15" s="23">
        <v>36</v>
      </c>
      <c r="E15" s="14" t="s">
        <v>85</v>
      </c>
      <c r="F15" s="6" t="s">
        <v>81</v>
      </c>
      <c r="G15" s="14" t="s">
        <v>86</v>
      </c>
      <c r="H15" s="4" t="s">
        <v>39</v>
      </c>
      <c r="I15" s="4" t="s">
        <v>40</v>
      </c>
      <c r="J15" s="4" t="s">
        <v>41</v>
      </c>
      <c r="K15" s="4" t="s">
        <v>42</v>
      </c>
      <c r="L15" s="3"/>
      <c r="M15" s="3"/>
      <c r="N15" s="16"/>
      <c r="O15" s="2" t="s">
        <v>54</v>
      </c>
      <c r="P15" s="25">
        <v>44516</v>
      </c>
      <c r="Q15" s="19" t="s">
        <v>83</v>
      </c>
      <c r="R15" s="3" t="s">
        <v>2</v>
      </c>
      <c r="S15" s="17" t="s">
        <v>44</v>
      </c>
      <c r="T15" s="3" t="s">
        <v>44</v>
      </c>
      <c r="U15" s="24" t="s">
        <v>87</v>
      </c>
      <c r="V15" s="3" t="s">
        <v>46</v>
      </c>
      <c r="W15" s="5" t="s">
        <v>1536</v>
      </c>
      <c r="X15" s="5" t="s">
        <v>1536</v>
      </c>
      <c r="Y15" s="5" t="s">
        <v>1529</v>
      </c>
      <c r="Z15" s="5" t="s">
        <v>47</v>
      </c>
      <c r="AA15" s="5" t="s">
        <v>48</v>
      </c>
      <c r="AB15" s="305" t="s">
        <v>1532</v>
      </c>
      <c r="AC15" s="5" t="s">
        <v>49</v>
      </c>
      <c r="AD15" s="19" t="s">
        <v>83</v>
      </c>
      <c r="AE15" s="7"/>
      <c r="AF15" s="7"/>
      <c r="AG15" s="7"/>
      <c r="AH15" s="7"/>
      <c r="AI15" s="7"/>
      <c r="AJ15" s="7"/>
      <c r="AK15" s="7"/>
      <c r="AL15" s="7"/>
      <c r="AM15" s="7"/>
      <c r="AN15" s="7"/>
    </row>
    <row r="16" spans="1:127" ht="63" customHeight="1" x14ac:dyDescent="0.25">
      <c r="A16" s="1" t="s">
        <v>77</v>
      </c>
      <c r="B16" s="14" t="s">
        <v>78</v>
      </c>
      <c r="C16" s="4" t="s">
        <v>88</v>
      </c>
      <c r="D16" s="23">
        <v>37</v>
      </c>
      <c r="E16" s="14" t="s">
        <v>89</v>
      </c>
      <c r="F16" s="6" t="s">
        <v>90</v>
      </c>
      <c r="G16" s="14" t="s">
        <v>86</v>
      </c>
      <c r="H16" s="4" t="s">
        <v>39</v>
      </c>
      <c r="I16" s="4" t="s">
        <v>40</v>
      </c>
      <c r="J16" s="4" t="s">
        <v>41</v>
      </c>
      <c r="K16" s="4" t="s">
        <v>42</v>
      </c>
      <c r="L16" s="3"/>
      <c r="M16" s="3"/>
      <c r="N16" s="16" t="s">
        <v>91</v>
      </c>
      <c r="O16" s="2" t="s">
        <v>54</v>
      </c>
      <c r="P16" s="25">
        <v>44516</v>
      </c>
      <c r="Q16" s="19" t="s">
        <v>83</v>
      </c>
      <c r="R16" s="3" t="s">
        <v>2</v>
      </c>
      <c r="S16" s="17" t="s">
        <v>44</v>
      </c>
      <c r="T16" s="3" t="s">
        <v>44</v>
      </c>
      <c r="U16" s="24" t="s">
        <v>92</v>
      </c>
      <c r="V16" s="3" t="s">
        <v>46</v>
      </c>
      <c r="W16" s="5" t="s">
        <v>1533</v>
      </c>
      <c r="X16" s="5" t="s">
        <v>1533</v>
      </c>
      <c r="Y16" s="5" t="s">
        <v>1529</v>
      </c>
      <c r="Z16" s="5" t="s">
        <v>47</v>
      </c>
      <c r="AA16" s="5" t="s">
        <v>48</v>
      </c>
      <c r="AB16" s="305" t="s">
        <v>1532</v>
      </c>
      <c r="AC16" s="5" t="s">
        <v>49</v>
      </c>
      <c r="AD16" s="19" t="s">
        <v>83</v>
      </c>
      <c r="AE16" s="7"/>
      <c r="AF16" s="7"/>
      <c r="AG16" s="7"/>
      <c r="AH16" s="7"/>
      <c r="AI16" s="7"/>
      <c r="AJ16" s="7"/>
      <c r="AK16" s="7"/>
      <c r="AL16" s="7"/>
      <c r="AM16" s="7"/>
      <c r="AN16" s="7"/>
    </row>
    <row r="17" spans="1:127" ht="63" customHeight="1" x14ac:dyDescent="0.25">
      <c r="A17" s="1" t="s">
        <v>77</v>
      </c>
      <c r="B17" s="14" t="s">
        <v>78</v>
      </c>
      <c r="C17" s="5" t="s">
        <v>93</v>
      </c>
      <c r="D17" s="23">
        <v>38</v>
      </c>
      <c r="E17" s="16" t="s">
        <v>94</v>
      </c>
      <c r="F17" s="16" t="s">
        <v>95</v>
      </c>
      <c r="G17" s="16" t="s">
        <v>96</v>
      </c>
      <c r="H17" s="4" t="s">
        <v>39</v>
      </c>
      <c r="I17" s="4" t="s">
        <v>97</v>
      </c>
      <c r="J17" s="4" t="s">
        <v>98</v>
      </c>
      <c r="K17" s="4" t="s">
        <v>42</v>
      </c>
      <c r="L17" s="3"/>
      <c r="M17" s="3"/>
      <c r="N17" s="16"/>
      <c r="O17" s="2" t="s">
        <v>54</v>
      </c>
      <c r="P17" s="25">
        <v>44561</v>
      </c>
      <c r="Q17" s="19" t="s">
        <v>83</v>
      </c>
      <c r="R17" s="3" t="s">
        <v>2</v>
      </c>
      <c r="S17" s="17" t="s">
        <v>44</v>
      </c>
      <c r="T17" s="3" t="s">
        <v>44</v>
      </c>
      <c r="U17" s="24" t="s">
        <v>99</v>
      </c>
      <c r="V17" s="3" t="s">
        <v>46</v>
      </c>
      <c r="W17" s="304" t="s">
        <v>1530</v>
      </c>
      <c r="X17" s="304" t="s">
        <v>1530</v>
      </c>
      <c r="Y17" s="5" t="s">
        <v>1529</v>
      </c>
      <c r="Z17" s="5" t="s">
        <v>47</v>
      </c>
      <c r="AA17" s="5" t="s">
        <v>48</v>
      </c>
      <c r="AB17" s="305" t="s">
        <v>1532</v>
      </c>
      <c r="AC17" s="5" t="s">
        <v>49</v>
      </c>
      <c r="AD17" s="19" t="s">
        <v>83</v>
      </c>
      <c r="AE17" s="7"/>
      <c r="AF17" s="7"/>
      <c r="AG17" s="7"/>
      <c r="AH17" s="7"/>
      <c r="AI17" s="7"/>
      <c r="AJ17" s="7"/>
      <c r="AK17" s="7"/>
      <c r="AL17" s="7"/>
      <c r="AM17" s="7"/>
      <c r="AN17" s="7"/>
    </row>
    <row r="18" spans="1:127" ht="63" customHeight="1" x14ac:dyDescent="0.25">
      <c r="A18" s="1" t="s">
        <v>77</v>
      </c>
      <c r="B18" s="14" t="s">
        <v>78</v>
      </c>
      <c r="C18" s="4" t="s">
        <v>100</v>
      </c>
      <c r="D18" s="23">
        <v>39</v>
      </c>
      <c r="E18" s="26" t="s">
        <v>101</v>
      </c>
      <c r="F18" s="26" t="s">
        <v>102</v>
      </c>
      <c r="G18" s="27" t="s">
        <v>103</v>
      </c>
      <c r="H18" s="4" t="s">
        <v>39</v>
      </c>
      <c r="I18" s="4" t="s">
        <v>40</v>
      </c>
      <c r="J18" s="4" t="s">
        <v>41</v>
      </c>
      <c r="K18" s="4" t="s">
        <v>42</v>
      </c>
      <c r="L18" s="3"/>
      <c r="M18" s="3"/>
      <c r="N18" s="16"/>
      <c r="O18" s="2" t="s">
        <v>54</v>
      </c>
      <c r="P18" s="25">
        <v>44519</v>
      </c>
      <c r="Q18" s="19" t="s">
        <v>83</v>
      </c>
      <c r="R18" s="3" t="s">
        <v>2</v>
      </c>
      <c r="S18" s="17" t="s">
        <v>44</v>
      </c>
      <c r="T18" s="3" t="s">
        <v>44</v>
      </c>
      <c r="U18" s="24" t="s">
        <v>104</v>
      </c>
      <c r="V18" s="3" t="s">
        <v>46</v>
      </c>
      <c r="W18" s="5" t="s">
        <v>1537</v>
      </c>
      <c r="X18" s="5" t="s">
        <v>1537</v>
      </c>
      <c r="Y18" s="5" t="s">
        <v>1529</v>
      </c>
      <c r="Z18" s="5" t="s">
        <v>47</v>
      </c>
      <c r="AA18" s="5" t="s">
        <v>48</v>
      </c>
      <c r="AB18" s="305" t="s">
        <v>1532</v>
      </c>
      <c r="AC18" s="5" t="s">
        <v>49</v>
      </c>
      <c r="AD18" s="19" t="s">
        <v>83</v>
      </c>
      <c r="AE18" s="7"/>
      <c r="AF18" s="7"/>
      <c r="AG18" s="7"/>
      <c r="AH18" s="7"/>
      <c r="AI18" s="7"/>
      <c r="AJ18" s="7"/>
      <c r="AK18" s="7"/>
      <c r="AL18" s="7"/>
      <c r="AM18" s="7"/>
      <c r="AN18" s="7"/>
    </row>
    <row r="19" spans="1:127" ht="63" customHeight="1" x14ac:dyDescent="0.25">
      <c r="A19" s="1"/>
      <c r="B19" s="14" t="s">
        <v>78</v>
      </c>
      <c r="C19" s="4" t="s">
        <v>105</v>
      </c>
      <c r="D19" s="23"/>
      <c r="E19" s="14"/>
      <c r="F19" s="14"/>
      <c r="G19" s="6"/>
      <c r="H19" s="23"/>
      <c r="I19" s="23"/>
      <c r="J19" s="23"/>
      <c r="K19" s="17"/>
      <c r="L19" s="28"/>
      <c r="M19" s="28"/>
      <c r="N19" s="29"/>
      <c r="O19" s="30"/>
      <c r="P19" s="31"/>
      <c r="Q19" s="19"/>
      <c r="R19" s="28"/>
      <c r="S19" s="17"/>
      <c r="T19" s="3"/>
      <c r="U19" s="24" t="s">
        <v>106</v>
      </c>
      <c r="V19" s="3" t="s">
        <v>46</v>
      </c>
      <c r="W19" s="5" t="s">
        <v>1533</v>
      </c>
      <c r="X19" s="5" t="s">
        <v>1533</v>
      </c>
      <c r="Y19" s="5" t="s">
        <v>1529</v>
      </c>
      <c r="Z19" s="5" t="s">
        <v>47</v>
      </c>
      <c r="AA19" s="5" t="s">
        <v>48</v>
      </c>
      <c r="AB19" s="305" t="s">
        <v>1532</v>
      </c>
      <c r="AC19" s="5" t="s">
        <v>49</v>
      </c>
      <c r="AD19" s="19" t="s">
        <v>83</v>
      </c>
      <c r="AE19" s="7"/>
      <c r="AF19" s="7"/>
      <c r="AG19" s="7"/>
      <c r="AH19" s="7"/>
      <c r="AI19" s="7"/>
      <c r="AJ19" s="7"/>
      <c r="AK19" s="7"/>
      <c r="AL19" s="7"/>
      <c r="AM19" s="7"/>
      <c r="AN19" s="7"/>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row>
    <row r="20" spans="1:127" ht="63" customHeight="1" x14ac:dyDescent="0.25">
      <c r="A20" s="1" t="s">
        <v>77</v>
      </c>
      <c r="B20" s="14" t="s">
        <v>78</v>
      </c>
      <c r="C20" s="4" t="s">
        <v>107</v>
      </c>
      <c r="D20" s="23">
        <v>54</v>
      </c>
      <c r="E20" s="14" t="s">
        <v>108</v>
      </c>
      <c r="F20" s="14" t="s">
        <v>109</v>
      </c>
      <c r="G20" s="6" t="s">
        <v>96</v>
      </c>
      <c r="H20" s="23" t="s">
        <v>17</v>
      </c>
      <c r="I20" s="23" t="s">
        <v>110</v>
      </c>
      <c r="J20" s="23" t="s">
        <v>111</v>
      </c>
      <c r="K20" s="17"/>
      <c r="L20" s="28"/>
      <c r="M20" s="28" t="s">
        <v>42</v>
      </c>
      <c r="N20" s="29"/>
      <c r="O20" s="30" t="s">
        <v>54</v>
      </c>
      <c r="P20" s="31">
        <v>44519</v>
      </c>
      <c r="Q20" s="19" t="s">
        <v>83</v>
      </c>
      <c r="R20" s="28" t="s">
        <v>2</v>
      </c>
      <c r="S20" s="17" t="s">
        <v>44</v>
      </c>
      <c r="T20" s="3" t="s">
        <v>44</v>
      </c>
      <c r="U20" s="24" t="s">
        <v>112</v>
      </c>
      <c r="V20" s="3" t="s">
        <v>46</v>
      </c>
      <c r="W20" s="5" t="s">
        <v>1534</v>
      </c>
      <c r="X20" s="5" t="s">
        <v>1534</v>
      </c>
      <c r="Y20" s="5" t="s">
        <v>17</v>
      </c>
      <c r="Z20" s="5" t="s">
        <v>17</v>
      </c>
      <c r="AA20" s="5" t="s">
        <v>17</v>
      </c>
      <c r="AB20" s="305" t="s">
        <v>1532</v>
      </c>
      <c r="AC20" s="5" t="s">
        <v>49</v>
      </c>
      <c r="AD20" s="19" t="s">
        <v>83</v>
      </c>
      <c r="AE20" s="7"/>
      <c r="AF20" s="7"/>
      <c r="AG20" s="7"/>
      <c r="AH20" s="7"/>
      <c r="AI20" s="7"/>
      <c r="AJ20" s="7"/>
      <c r="AK20" s="7"/>
      <c r="AL20" s="7"/>
      <c r="AM20" s="7"/>
      <c r="AN20" s="7"/>
    </row>
    <row r="21" spans="1:127" ht="63" customHeight="1" x14ac:dyDescent="0.25">
      <c r="A21" s="1" t="s">
        <v>77</v>
      </c>
      <c r="B21" s="14" t="s">
        <v>78</v>
      </c>
      <c r="C21" s="4" t="s">
        <v>113</v>
      </c>
      <c r="D21" s="23">
        <v>55</v>
      </c>
      <c r="E21" s="14" t="s">
        <v>114</v>
      </c>
      <c r="F21" s="14" t="s">
        <v>115</v>
      </c>
      <c r="G21" s="6" t="s">
        <v>96</v>
      </c>
      <c r="H21" s="4" t="s">
        <v>39</v>
      </c>
      <c r="I21" s="4" t="s">
        <v>40</v>
      </c>
      <c r="J21" s="4" t="s">
        <v>41</v>
      </c>
      <c r="K21" s="4" t="s">
        <v>42</v>
      </c>
      <c r="L21" s="3"/>
      <c r="M21" s="3"/>
      <c r="N21" s="16"/>
      <c r="O21" s="2" t="s">
        <v>54</v>
      </c>
      <c r="P21" s="25">
        <v>44519</v>
      </c>
      <c r="Q21" s="19" t="s">
        <v>83</v>
      </c>
      <c r="R21" s="3" t="s">
        <v>2</v>
      </c>
      <c r="S21" s="17" t="s">
        <v>44</v>
      </c>
      <c r="T21" s="3" t="s">
        <v>44</v>
      </c>
      <c r="U21" s="6" t="s">
        <v>113</v>
      </c>
      <c r="V21" s="3" t="s">
        <v>46</v>
      </c>
      <c r="W21" s="5" t="s">
        <v>1538</v>
      </c>
      <c r="X21" s="5" t="s">
        <v>1538</v>
      </c>
      <c r="Y21" s="5" t="s">
        <v>1529</v>
      </c>
      <c r="Z21" s="5" t="s">
        <v>47</v>
      </c>
      <c r="AA21" s="5" t="s">
        <v>48</v>
      </c>
      <c r="AB21" s="305" t="s">
        <v>1532</v>
      </c>
      <c r="AC21" s="5" t="s">
        <v>49</v>
      </c>
      <c r="AD21" s="19" t="s">
        <v>83</v>
      </c>
      <c r="AE21" s="7"/>
      <c r="AF21" s="7"/>
      <c r="AG21" s="7"/>
      <c r="AH21" s="7"/>
      <c r="AI21" s="7"/>
      <c r="AJ21" s="7"/>
      <c r="AK21" s="7"/>
      <c r="AL21" s="7"/>
      <c r="AM21" s="7"/>
      <c r="AN21" s="7"/>
    </row>
    <row r="22" spans="1:127" ht="137.25" customHeight="1" x14ac:dyDescent="0.25">
      <c r="A22" s="1" t="s">
        <v>77</v>
      </c>
      <c r="B22" s="14" t="s">
        <v>78</v>
      </c>
      <c r="C22" s="4" t="s">
        <v>117</v>
      </c>
      <c r="D22" s="23">
        <v>56</v>
      </c>
      <c r="E22" s="26" t="s">
        <v>118</v>
      </c>
      <c r="F22" s="26" t="s">
        <v>119</v>
      </c>
      <c r="G22" s="26" t="s">
        <v>96</v>
      </c>
      <c r="H22" s="4" t="s">
        <v>39</v>
      </c>
      <c r="I22" s="4" t="s">
        <v>120</v>
      </c>
      <c r="J22" s="4" t="s">
        <v>121</v>
      </c>
      <c r="K22" s="4" t="s">
        <v>42</v>
      </c>
      <c r="L22" s="3"/>
      <c r="M22" s="3"/>
      <c r="N22" s="16" t="s">
        <v>122</v>
      </c>
      <c r="O22" s="2" t="s">
        <v>54</v>
      </c>
      <c r="P22" s="25">
        <v>44519</v>
      </c>
      <c r="Q22" s="19" t="s">
        <v>83</v>
      </c>
      <c r="R22" s="3" t="s">
        <v>2</v>
      </c>
      <c r="S22" s="17" t="s">
        <v>44</v>
      </c>
      <c r="T22" s="3" t="s">
        <v>44</v>
      </c>
      <c r="U22" s="24" t="s">
        <v>123</v>
      </c>
      <c r="V22" s="3" t="s">
        <v>46</v>
      </c>
      <c r="W22" s="5" t="s">
        <v>1531</v>
      </c>
      <c r="X22" s="5" t="s">
        <v>1531</v>
      </c>
      <c r="Y22" s="5" t="s">
        <v>1529</v>
      </c>
      <c r="Z22" s="5" t="s">
        <v>47</v>
      </c>
      <c r="AA22" s="5" t="s">
        <v>48</v>
      </c>
      <c r="AB22" s="305" t="s">
        <v>1532</v>
      </c>
      <c r="AC22" s="5" t="s">
        <v>49</v>
      </c>
      <c r="AD22" s="19" t="s">
        <v>83</v>
      </c>
      <c r="AE22" s="7"/>
      <c r="AF22" s="7"/>
      <c r="AG22" s="7"/>
      <c r="AH22" s="7"/>
      <c r="AI22" s="7"/>
      <c r="AJ22" s="7"/>
      <c r="AK22" s="7"/>
      <c r="AL22" s="7"/>
      <c r="AM22" s="7"/>
      <c r="AN22" s="7"/>
    </row>
    <row r="23" spans="1:127" ht="63" customHeight="1" x14ac:dyDescent="0.25">
      <c r="A23" s="1" t="s">
        <v>77</v>
      </c>
      <c r="B23" s="14" t="s">
        <v>78</v>
      </c>
      <c r="C23" s="4" t="s">
        <v>124</v>
      </c>
      <c r="D23" s="23">
        <v>60</v>
      </c>
      <c r="E23" s="6" t="s">
        <v>125</v>
      </c>
      <c r="F23" s="14" t="s">
        <v>126</v>
      </c>
      <c r="G23" s="6" t="s">
        <v>96</v>
      </c>
      <c r="H23" s="4" t="s">
        <v>17</v>
      </c>
      <c r="I23" s="4" t="s">
        <v>110</v>
      </c>
      <c r="J23" s="4" t="s">
        <v>111</v>
      </c>
      <c r="K23" s="3"/>
      <c r="L23" s="3"/>
      <c r="M23" s="3" t="s">
        <v>42</v>
      </c>
      <c r="N23" s="16"/>
      <c r="O23" s="2" t="s">
        <v>54</v>
      </c>
      <c r="P23" s="25">
        <v>44561</v>
      </c>
      <c r="Q23" s="19" t="s">
        <v>83</v>
      </c>
      <c r="R23" s="3" t="s">
        <v>2</v>
      </c>
      <c r="S23" s="5" t="s">
        <v>44</v>
      </c>
      <c r="T23" s="3" t="s">
        <v>44</v>
      </c>
      <c r="U23" s="24" t="s">
        <v>112</v>
      </c>
      <c r="V23" s="3" t="s">
        <v>46</v>
      </c>
      <c r="W23" s="5" t="s">
        <v>1534</v>
      </c>
      <c r="X23" s="5" t="s">
        <v>1534</v>
      </c>
      <c r="Y23" s="5" t="s">
        <v>17</v>
      </c>
      <c r="Z23" s="5" t="s">
        <v>17</v>
      </c>
      <c r="AA23" s="5" t="s">
        <v>17</v>
      </c>
      <c r="AB23" s="305" t="s">
        <v>1532</v>
      </c>
      <c r="AC23" s="5" t="s">
        <v>49</v>
      </c>
      <c r="AD23" s="19" t="s">
        <v>83</v>
      </c>
      <c r="AE23" s="7"/>
      <c r="AF23" s="7"/>
      <c r="AG23" s="7"/>
      <c r="AH23" s="7"/>
      <c r="AI23" s="7"/>
      <c r="AJ23" s="7"/>
      <c r="AK23" s="7"/>
      <c r="AL23" s="7"/>
      <c r="AM23" s="7"/>
      <c r="AN23" s="7"/>
    </row>
    <row r="24" spans="1:127" ht="63" customHeight="1" x14ac:dyDescent="0.25">
      <c r="A24" s="1" t="s">
        <v>77</v>
      </c>
      <c r="B24" s="14" t="s">
        <v>78</v>
      </c>
      <c r="C24" s="4" t="s">
        <v>127</v>
      </c>
      <c r="D24" s="23">
        <v>61</v>
      </c>
      <c r="E24" s="14" t="s">
        <v>128</v>
      </c>
      <c r="F24" s="14" t="s">
        <v>129</v>
      </c>
      <c r="G24" s="27" t="s">
        <v>130</v>
      </c>
      <c r="H24" s="4" t="s">
        <v>39</v>
      </c>
      <c r="I24" s="4" t="s">
        <v>120</v>
      </c>
      <c r="J24" s="4" t="s">
        <v>121</v>
      </c>
      <c r="K24" s="4" t="s">
        <v>42</v>
      </c>
      <c r="L24" s="3"/>
      <c r="M24" s="3"/>
      <c r="N24" s="16"/>
      <c r="O24" s="2" t="s">
        <v>54</v>
      </c>
      <c r="P24" s="25">
        <v>44519</v>
      </c>
      <c r="Q24" s="19" t="s">
        <v>83</v>
      </c>
      <c r="R24" s="3" t="s">
        <v>2</v>
      </c>
      <c r="S24" s="17" t="s">
        <v>44</v>
      </c>
      <c r="T24" s="3" t="s">
        <v>44</v>
      </c>
      <c r="U24" s="24" t="s">
        <v>131</v>
      </c>
      <c r="V24" s="3" t="s">
        <v>46</v>
      </c>
      <c r="W24" s="5" t="s">
        <v>1531</v>
      </c>
      <c r="X24" s="5" t="s">
        <v>1531</v>
      </c>
      <c r="Y24" s="5" t="s">
        <v>1529</v>
      </c>
      <c r="Z24" s="5" t="s">
        <v>47</v>
      </c>
      <c r="AA24" s="5" t="s">
        <v>48</v>
      </c>
      <c r="AB24" s="305" t="s">
        <v>1532</v>
      </c>
      <c r="AC24" s="5" t="s">
        <v>49</v>
      </c>
      <c r="AD24" s="19" t="s">
        <v>83</v>
      </c>
      <c r="AE24" s="7"/>
      <c r="AF24" s="7"/>
      <c r="AG24" s="7"/>
      <c r="AH24" s="7"/>
      <c r="AI24" s="7"/>
      <c r="AJ24" s="7"/>
      <c r="AK24" s="7"/>
      <c r="AL24" s="7"/>
      <c r="AM24" s="7"/>
      <c r="AN24" s="7"/>
    </row>
    <row r="25" spans="1:127" ht="63" customHeight="1" x14ac:dyDescent="0.25">
      <c r="A25" s="1" t="s">
        <v>77</v>
      </c>
      <c r="B25" s="14" t="s">
        <v>78</v>
      </c>
      <c r="C25" s="23" t="s">
        <v>132</v>
      </c>
      <c r="D25" s="23">
        <v>62</v>
      </c>
      <c r="E25" s="26" t="s">
        <v>133</v>
      </c>
      <c r="F25" s="26" t="s">
        <v>134</v>
      </c>
      <c r="G25" s="26" t="s">
        <v>96</v>
      </c>
      <c r="H25" s="23" t="s">
        <v>39</v>
      </c>
      <c r="I25" s="23" t="s">
        <v>40</v>
      </c>
      <c r="J25" s="23" t="s">
        <v>135</v>
      </c>
      <c r="K25" s="23"/>
      <c r="L25" s="28" t="s">
        <v>42</v>
      </c>
      <c r="M25" s="28"/>
      <c r="N25" s="32"/>
      <c r="O25" s="33" t="s">
        <v>136</v>
      </c>
      <c r="P25" s="34"/>
      <c r="Q25" s="19" t="s">
        <v>83</v>
      </c>
      <c r="R25" s="3" t="s">
        <v>3</v>
      </c>
      <c r="S25" s="17" t="s">
        <v>137</v>
      </c>
      <c r="T25" s="28" t="s">
        <v>138</v>
      </c>
      <c r="U25" s="24" t="s">
        <v>132</v>
      </c>
      <c r="V25" s="3" t="s">
        <v>46</v>
      </c>
      <c r="W25" s="5" t="s">
        <v>1539</v>
      </c>
      <c r="X25" s="5" t="s">
        <v>1539</v>
      </c>
      <c r="Y25" s="5" t="s">
        <v>1529</v>
      </c>
      <c r="Z25" s="5" t="s">
        <v>47</v>
      </c>
      <c r="AA25" s="5" t="s">
        <v>48</v>
      </c>
      <c r="AB25" s="305" t="s">
        <v>1532</v>
      </c>
      <c r="AC25" s="5" t="s">
        <v>49</v>
      </c>
      <c r="AD25" s="19" t="s">
        <v>83</v>
      </c>
      <c r="AE25" s="7" t="s">
        <v>139</v>
      </c>
      <c r="AF25" s="35"/>
      <c r="AG25" s="35"/>
      <c r="AH25" s="36"/>
      <c r="AI25" s="36"/>
      <c r="AJ25" s="36"/>
      <c r="AK25" s="36"/>
      <c r="AL25" s="36"/>
      <c r="AM25" s="36"/>
      <c r="AN25" s="36"/>
      <c r="AO25" s="37"/>
    </row>
    <row r="26" spans="1:127" ht="90.75" customHeight="1" x14ac:dyDescent="0.25">
      <c r="A26" s="1" t="s">
        <v>77</v>
      </c>
      <c r="B26" s="14" t="s">
        <v>78</v>
      </c>
      <c r="C26" s="5" t="s">
        <v>140</v>
      </c>
      <c r="D26" s="23">
        <v>63</v>
      </c>
      <c r="E26" s="14" t="s">
        <v>141</v>
      </c>
      <c r="F26" s="14" t="s">
        <v>142</v>
      </c>
      <c r="G26" s="14" t="s">
        <v>143</v>
      </c>
      <c r="H26" s="4" t="s">
        <v>39</v>
      </c>
      <c r="I26" s="4" t="s">
        <v>40</v>
      </c>
      <c r="J26" s="4" t="s">
        <v>41</v>
      </c>
      <c r="K26" s="4" t="s">
        <v>42</v>
      </c>
      <c r="L26" s="3"/>
      <c r="M26" s="3"/>
      <c r="N26" s="16"/>
      <c r="O26" s="2" t="s">
        <v>54</v>
      </c>
      <c r="P26" s="25">
        <v>44561</v>
      </c>
      <c r="Q26" s="19" t="s">
        <v>83</v>
      </c>
      <c r="R26" s="3" t="s">
        <v>2</v>
      </c>
      <c r="S26" s="17" t="s">
        <v>44</v>
      </c>
      <c r="T26" s="3" t="s">
        <v>44</v>
      </c>
      <c r="U26" s="24" t="s">
        <v>144</v>
      </c>
      <c r="V26" s="3" t="s">
        <v>46</v>
      </c>
      <c r="W26" s="5" t="s">
        <v>1540</v>
      </c>
      <c r="X26" s="5" t="s">
        <v>1540</v>
      </c>
      <c r="Y26" s="5" t="s">
        <v>1529</v>
      </c>
      <c r="Z26" s="5" t="s">
        <v>47</v>
      </c>
      <c r="AA26" s="5" t="s">
        <v>48</v>
      </c>
      <c r="AB26" s="305" t="s">
        <v>1532</v>
      </c>
      <c r="AC26" s="5" t="s">
        <v>49</v>
      </c>
      <c r="AD26" s="19" t="s">
        <v>83</v>
      </c>
      <c r="AE26" s="7"/>
      <c r="AF26" s="7"/>
      <c r="AG26" s="7"/>
      <c r="AH26" s="7"/>
      <c r="AI26" s="7"/>
      <c r="AJ26" s="7"/>
      <c r="AK26" s="7"/>
      <c r="AL26" s="7"/>
      <c r="AM26" s="7"/>
      <c r="AN26" s="7"/>
    </row>
    <row r="27" spans="1:127" ht="63" customHeight="1" x14ac:dyDescent="0.25">
      <c r="A27" s="1" t="s">
        <v>77</v>
      </c>
      <c r="B27" s="14" t="s">
        <v>78</v>
      </c>
      <c r="C27" s="5" t="s">
        <v>145</v>
      </c>
      <c r="D27" s="23">
        <v>64</v>
      </c>
      <c r="E27" s="14" t="s">
        <v>146</v>
      </c>
      <c r="F27" s="14" t="s">
        <v>147</v>
      </c>
      <c r="G27" s="14" t="s">
        <v>147</v>
      </c>
      <c r="H27" s="4" t="s">
        <v>39</v>
      </c>
      <c r="I27" s="4" t="s">
        <v>40</v>
      </c>
      <c r="J27" s="4" t="s">
        <v>41</v>
      </c>
      <c r="K27" s="4" t="s">
        <v>42</v>
      </c>
      <c r="L27" s="3"/>
      <c r="M27" s="3"/>
      <c r="N27" s="16"/>
      <c r="O27" s="2" t="s">
        <v>54</v>
      </c>
      <c r="P27" s="25">
        <v>44540</v>
      </c>
      <c r="Q27" s="19" t="s">
        <v>83</v>
      </c>
      <c r="R27" s="3" t="s">
        <v>2</v>
      </c>
      <c r="S27" s="5" t="s">
        <v>44</v>
      </c>
      <c r="T27" s="3" t="s">
        <v>44</v>
      </c>
      <c r="U27" s="6" t="s">
        <v>148</v>
      </c>
      <c r="V27" s="3" t="s">
        <v>46</v>
      </c>
      <c r="W27" s="5" t="s">
        <v>1538</v>
      </c>
      <c r="X27" s="5" t="s">
        <v>1538</v>
      </c>
      <c r="Y27" s="5" t="s">
        <v>1529</v>
      </c>
      <c r="Z27" s="5" t="s">
        <v>47</v>
      </c>
      <c r="AA27" s="5" t="s">
        <v>48</v>
      </c>
      <c r="AB27" s="305" t="s">
        <v>1532</v>
      </c>
      <c r="AC27" s="5" t="s">
        <v>49</v>
      </c>
      <c r="AD27" s="19" t="s">
        <v>83</v>
      </c>
      <c r="AE27" s="7"/>
      <c r="AF27" s="7"/>
      <c r="AG27" s="7"/>
      <c r="AH27" s="7"/>
      <c r="AI27" s="7"/>
      <c r="AJ27" s="7"/>
      <c r="AK27" s="7"/>
      <c r="AL27" s="7"/>
      <c r="AM27" s="7"/>
      <c r="AN27" s="7"/>
    </row>
    <row r="28" spans="1:127" ht="63" customHeight="1" x14ac:dyDescent="0.25">
      <c r="A28" s="1" t="s">
        <v>77</v>
      </c>
      <c r="B28" s="14" t="s">
        <v>78</v>
      </c>
      <c r="C28" s="5" t="s">
        <v>149</v>
      </c>
      <c r="D28" s="23">
        <v>71</v>
      </c>
      <c r="E28" s="6" t="s">
        <v>150</v>
      </c>
      <c r="F28" s="14" t="s">
        <v>151</v>
      </c>
      <c r="G28" s="14" t="s">
        <v>152</v>
      </c>
      <c r="H28" s="4" t="s">
        <v>17</v>
      </c>
      <c r="I28" s="4" t="s">
        <v>110</v>
      </c>
      <c r="J28" s="4" t="s">
        <v>111</v>
      </c>
      <c r="K28" s="4"/>
      <c r="L28" s="3"/>
      <c r="M28" s="3" t="s">
        <v>42</v>
      </c>
      <c r="N28" s="16"/>
      <c r="O28" s="2" t="s">
        <v>54</v>
      </c>
      <c r="P28" s="25">
        <v>44561</v>
      </c>
      <c r="Q28" s="19" t="s">
        <v>83</v>
      </c>
      <c r="R28" s="3" t="s">
        <v>2</v>
      </c>
      <c r="S28" s="5" t="s">
        <v>44</v>
      </c>
      <c r="T28" s="3" t="s">
        <v>44</v>
      </c>
      <c r="U28" s="6" t="s">
        <v>153</v>
      </c>
      <c r="V28" s="3" t="s">
        <v>46</v>
      </c>
      <c r="W28" s="5" t="s">
        <v>1541</v>
      </c>
      <c r="X28" s="5" t="s">
        <v>1541</v>
      </c>
      <c r="Y28" s="5" t="s">
        <v>17</v>
      </c>
      <c r="Z28" s="5" t="s">
        <v>17</v>
      </c>
      <c r="AA28" s="5" t="s">
        <v>17</v>
      </c>
      <c r="AB28" s="305" t="s">
        <v>1532</v>
      </c>
      <c r="AC28" s="5" t="s">
        <v>49</v>
      </c>
      <c r="AD28" s="19" t="s">
        <v>83</v>
      </c>
      <c r="AE28" s="7"/>
      <c r="AF28" s="7"/>
      <c r="AG28" s="7"/>
      <c r="AH28" s="7"/>
      <c r="AI28" s="7"/>
      <c r="AJ28" s="7"/>
      <c r="AK28" s="7"/>
      <c r="AL28" s="7"/>
      <c r="AM28" s="7"/>
      <c r="AN28" s="7"/>
    </row>
    <row r="29" spans="1:127" ht="15.75" customHeight="1" x14ac:dyDescent="0.25">
      <c r="A29" s="1"/>
      <c r="B29" s="306" t="s">
        <v>154</v>
      </c>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8"/>
      <c r="AE29" s="7"/>
      <c r="AF29" s="7"/>
      <c r="AG29" s="7"/>
      <c r="AH29" s="7"/>
      <c r="AI29" s="7"/>
      <c r="AJ29" s="7"/>
      <c r="AK29" s="7"/>
      <c r="AL29" s="7"/>
      <c r="AM29" s="7"/>
      <c r="AN29" s="7"/>
    </row>
    <row r="30" spans="1:127" ht="63" customHeight="1" x14ac:dyDescent="0.25">
      <c r="A30" s="1" t="s">
        <v>77</v>
      </c>
      <c r="B30" s="6" t="s">
        <v>155</v>
      </c>
      <c r="C30" s="15" t="s">
        <v>156</v>
      </c>
      <c r="D30" s="23">
        <v>72</v>
      </c>
      <c r="E30" s="14" t="s">
        <v>157</v>
      </c>
      <c r="F30" s="14" t="s">
        <v>158</v>
      </c>
      <c r="G30" s="14" t="s">
        <v>159</v>
      </c>
      <c r="H30" s="4" t="s">
        <v>39</v>
      </c>
      <c r="I30" s="4" t="s">
        <v>40</v>
      </c>
      <c r="J30" s="4" t="s">
        <v>41</v>
      </c>
      <c r="K30" s="4" t="s">
        <v>42</v>
      </c>
      <c r="L30" s="3"/>
      <c r="M30" s="3"/>
      <c r="N30" s="16"/>
      <c r="O30" s="2" t="s">
        <v>54</v>
      </c>
      <c r="P30" s="25">
        <v>44561</v>
      </c>
      <c r="Q30" s="19" t="s">
        <v>160</v>
      </c>
      <c r="R30" s="3" t="s">
        <v>3</v>
      </c>
      <c r="S30" s="5" t="s">
        <v>44</v>
      </c>
      <c r="T30" s="3" t="s">
        <v>44</v>
      </c>
      <c r="U30" s="6" t="s">
        <v>161</v>
      </c>
      <c r="V30" s="3" t="s">
        <v>46</v>
      </c>
      <c r="W30" s="5" t="s">
        <v>1541</v>
      </c>
      <c r="X30" s="5" t="s">
        <v>1541</v>
      </c>
      <c r="Y30" s="5" t="s">
        <v>1529</v>
      </c>
      <c r="Z30" s="5" t="s">
        <v>47</v>
      </c>
      <c r="AA30" s="5" t="s">
        <v>48</v>
      </c>
      <c r="AB30" s="305" t="s">
        <v>1532</v>
      </c>
      <c r="AC30" s="5" t="s">
        <v>49</v>
      </c>
      <c r="AD30" s="19" t="s">
        <v>160</v>
      </c>
      <c r="AE30" s="7"/>
      <c r="AF30" s="7"/>
      <c r="AG30" s="7"/>
      <c r="AH30" s="7"/>
      <c r="AI30" s="7"/>
      <c r="AJ30" s="7"/>
      <c r="AK30" s="7"/>
      <c r="AL30" s="7"/>
      <c r="AM30" s="7"/>
      <c r="AN30" s="7"/>
    </row>
    <row r="31" spans="1:127" ht="63" customHeight="1" x14ac:dyDescent="0.25">
      <c r="A31" s="1" t="s">
        <v>77</v>
      </c>
      <c r="B31" s="6" t="s">
        <v>155</v>
      </c>
      <c r="C31" s="15" t="s">
        <v>156</v>
      </c>
      <c r="D31" s="23">
        <v>73</v>
      </c>
      <c r="E31" s="14" t="s">
        <v>162</v>
      </c>
      <c r="F31" s="14" t="s">
        <v>163</v>
      </c>
      <c r="G31" s="14" t="s">
        <v>159</v>
      </c>
      <c r="H31" s="4" t="s">
        <v>39</v>
      </c>
      <c r="I31" s="4" t="s">
        <v>40</v>
      </c>
      <c r="J31" s="4" t="s">
        <v>41</v>
      </c>
      <c r="K31" s="4" t="s">
        <v>42</v>
      </c>
      <c r="L31" s="3"/>
      <c r="M31" s="3"/>
      <c r="N31" s="16"/>
      <c r="O31" s="2" t="s">
        <v>54</v>
      </c>
      <c r="P31" s="25">
        <v>44561</v>
      </c>
      <c r="Q31" s="19" t="s">
        <v>160</v>
      </c>
      <c r="R31" s="3" t="s">
        <v>3</v>
      </c>
      <c r="S31" s="5" t="s">
        <v>44</v>
      </c>
      <c r="T31" s="3" t="s">
        <v>44</v>
      </c>
      <c r="U31" s="6" t="s">
        <v>164</v>
      </c>
      <c r="V31" s="3" t="s">
        <v>46</v>
      </c>
      <c r="W31" s="5" t="s">
        <v>1534</v>
      </c>
      <c r="X31" s="5" t="s">
        <v>1534</v>
      </c>
      <c r="Y31" s="5" t="s">
        <v>1529</v>
      </c>
      <c r="Z31" s="5" t="s">
        <v>47</v>
      </c>
      <c r="AA31" s="5" t="s">
        <v>48</v>
      </c>
      <c r="AB31" s="305" t="s">
        <v>1532</v>
      </c>
      <c r="AC31" s="5" t="s">
        <v>49</v>
      </c>
      <c r="AD31" s="19" t="s">
        <v>160</v>
      </c>
      <c r="AE31" s="7"/>
      <c r="AF31" s="7"/>
      <c r="AG31" s="7"/>
      <c r="AH31" s="7"/>
      <c r="AI31" s="7"/>
      <c r="AJ31" s="7"/>
      <c r="AK31" s="7"/>
      <c r="AL31" s="7"/>
      <c r="AM31" s="7"/>
      <c r="AN31" s="7"/>
    </row>
    <row r="32" spans="1:127" ht="63" customHeight="1" x14ac:dyDescent="0.25">
      <c r="A32" s="1" t="s">
        <v>77</v>
      </c>
      <c r="B32" s="6" t="s">
        <v>155</v>
      </c>
      <c r="C32" s="15" t="s">
        <v>156</v>
      </c>
      <c r="D32" s="23">
        <v>74</v>
      </c>
      <c r="E32" s="14" t="s">
        <v>165</v>
      </c>
      <c r="F32" s="14" t="s">
        <v>166</v>
      </c>
      <c r="G32" s="14" t="s">
        <v>152</v>
      </c>
      <c r="H32" s="4" t="s">
        <v>39</v>
      </c>
      <c r="I32" s="4" t="s">
        <v>40</v>
      </c>
      <c r="J32" s="4" t="s">
        <v>41</v>
      </c>
      <c r="K32" s="4" t="s">
        <v>42</v>
      </c>
      <c r="L32" s="3"/>
      <c r="M32" s="3"/>
      <c r="N32" s="16"/>
      <c r="O32" s="2" t="s">
        <v>54</v>
      </c>
      <c r="P32" s="25">
        <v>44562</v>
      </c>
      <c r="Q32" s="19" t="s">
        <v>160</v>
      </c>
      <c r="R32" s="3" t="s">
        <v>3</v>
      </c>
      <c r="S32" s="5" t="s">
        <v>44</v>
      </c>
      <c r="T32" s="3" t="s">
        <v>44</v>
      </c>
      <c r="U32" s="6" t="s">
        <v>161</v>
      </c>
      <c r="V32" s="3" t="s">
        <v>46</v>
      </c>
      <c r="W32" s="5" t="s">
        <v>1542</v>
      </c>
      <c r="X32" s="5" t="s">
        <v>1542</v>
      </c>
      <c r="Y32" s="5" t="s">
        <v>1529</v>
      </c>
      <c r="Z32" s="5" t="s">
        <v>47</v>
      </c>
      <c r="AA32" s="5" t="s">
        <v>48</v>
      </c>
      <c r="AB32" s="305" t="s">
        <v>1532</v>
      </c>
      <c r="AC32" s="5" t="s">
        <v>49</v>
      </c>
      <c r="AD32" s="19" t="s">
        <v>160</v>
      </c>
      <c r="AE32" s="7"/>
      <c r="AF32" s="7"/>
      <c r="AG32" s="7"/>
      <c r="AH32" s="7"/>
      <c r="AI32" s="7"/>
      <c r="AJ32" s="7"/>
      <c r="AK32" s="7"/>
      <c r="AL32" s="7"/>
      <c r="AM32" s="7"/>
      <c r="AN32" s="7"/>
    </row>
    <row r="33" spans="1:40" ht="63" customHeight="1" x14ac:dyDescent="0.25">
      <c r="A33" s="1" t="s">
        <v>77</v>
      </c>
      <c r="B33" s="6" t="s">
        <v>155</v>
      </c>
      <c r="C33" s="15" t="s">
        <v>156</v>
      </c>
      <c r="D33" s="23">
        <v>75</v>
      </c>
      <c r="E33" s="26" t="s">
        <v>167</v>
      </c>
      <c r="F33" s="26" t="s">
        <v>168</v>
      </c>
      <c r="G33" s="14" t="s">
        <v>169</v>
      </c>
      <c r="H33" s="4" t="s">
        <v>17</v>
      </c>
      <c r="I33" s="4" t="s">
        <v>110</v>
      </c>
      <c r="J33" s="4" t="s">
        <v>111</v>
      </c>
      <c r="K33" s="4"/>
      <c r="L33" s="3"/>
      <c r="M33" s="3" t="s">
        <v>42</v>
      </c>
      <c r="N33" s="16"/>
      <c r="O33" s="2" t="s">
        <v>54</v>
      </c>
      <c r="P33" s="25">
        <v>44561</v>
      </c>
      <c r="Q33" s="19" t="s">
        <v>160</v>
      </c>
      <c r="R33" s="3" t="s">
        <v>2</v>
      </c>
      <c r="S33" s="5" t="s">
        <v>44</v>
      </c>
      <c r="T33" s="3" t="s">
        <v>44</v>
      </c>
      <c r="U33" s="6" t="s">
        <v>170</v>
      </c>
      <c r="V33" s="3" t="s">
        <v>46</v>
      </c>
      <c r="W33" s="5" t="s">
        <v>1543</v>
      </c>
      <c r="X33" s="5" t="s">
        <v>1543</v>
      </c>
      <c r="Y33" s="5" t="s">
        <v>17</v>
      </c>
      <c r="Z33" s="5" t="s">
        <v>17</v>
      </c>
      <c r="AA33" s="5" t="s">
        <v>17</v>
      </c>
      <c r="AB33" s="305" t="s">
        <v>1532</v>
      </c>
      <c r="AC33" s="5" t="s">
        <v>49</v>
      </c>
      <c r="AD33" s="19" t="s">
        <v>160</v>
      </c>
      <c r="AE33" s="7"/>
      <c r="AF33" s="7"/>
      <c r="AG33" s="7"/>
      <c r="AH33" s="7"/>
      <c r="AI33" s="7"/>
      <c r="AJ33" s="7"/>
      <c r="AK33" s="7"/>
      <c r="AL33" s="7"/>
      <c r="AM33" s="7"/>
      <c r="AN33" s="7"/>
    </row>
    <row r="34" spans="1:40" ht="63" customHeight="1" x14ac:dyDescent="0.25">
      <c r="A34" s="1" t="s">
        <v>77</v>
      </c>
      <c r="B34" s="6" t="s">
        <v>155</v>
      </c>
      <c r="C34" s="15" t="s">
        <v>156</v>
      </c>
      <c r="D34" s="4">
        <v>76</v>
      </c>
      <c r="E34" s="14" t="s">
        <v>171</v>
      </c>
      <c r="F34" s="26" t="s">
        <v>172</v>
      </c>
      <c r="G34" s="14" t="s">
        <v>152</v>
      </c>
      <c r="H34" s="4" t="s">
        <v>39</v>
      </c>
      <c r="I34" s="4" t="s">
        <v>173</v>
      </c>
      <c r="J34" s="4" t="s">
        <v>174</v>
      </c>
      <c r="K34" s="4" t="s">
        <v>42</v>
      </c>
      <c r="L34" s="3"/>
      <c r="M34" s="3"/>
      <c r="N34" s="16"/>
      <c r="O34" s="2" t="s">
        <v>54</v>
      </c>
      <c r="P34" s="25">
        <v>44561</v>
      </c>
      <c r="Q34" s="19" t="s">
        <v>160</v>
      </c>
      <c r="R34" s="3" t="s">
        <v>2</v>
      </c>
      <c r="S34" s="17" t="s">
        <v>44</v>
      </c>
      <c r="T34" s="3" t="s">
        <v>44</v>
      </c>
      <c r="U34" s="24" t="s">
        <v>175</v>
      </c>
      <c r="V34" s="3" t="s">
        <v>46</v>
      </c>
      <c r="W34" s="5" t="s">
        <v>1534</v>
      </c>
      <c r="X34" s="5" t="s">
        <v>1534</v>
      </c>
      <c r="Y34" s="5" t="s">
        <v>1529</v>
      </c>
      <c r="Z34" s="5" t="s">
        <v>47</v>
      </c>
      <c r="AA34" s="5" t="s">
        <v>48</v>
      </c>
      <c r="AB34" s="305" t="s">
        <v>1532</v>
      </c>
      <c r="AC34" s="5" t="s">
        <v>49</v>
      </c>
      <c r="AD34" s="19" t="s">
        <v>160</v>
      </c>
      <c r="AE34" s="7"/>
      <c r="AF34" s="7"/>
      <c r="AG34" s="7"/>
      <c r="AH34" s="7"/>
      <c r="AI34" s="7"/>
      <c r="AJ34" s="7"/>
      <c r="AK34" s="7"/>
      <c r="AL34" s="7"/>
      <c r="AM34" s="7"/>
      <c r="AN34" s="7"/>
    </row>
    <row r="35" spans="1:40" ht="63" customHeight="1" x14ac:dyDescent="0.25">
      <c r="A35" s="1" t="s">
        <v>77</v>
      </c>
      <c r="B35" s="6" t="s">
        <v>155</v>
      </c>
      <c r="C35" s="15" t="s">
        <v>156</v>
      </c>
      <c r="D35" s="4">
        <v>77</v>
      </c>
      <c r="E35" s="14" t="s">
        <v>176</v>
      </c>
      <c r="F35" s="26" t="s">
        <v>172</v>
      </c>
      <c r="G35" s="14" t="s">
        <v>152</v>
      </c>
      <c r="H35" s="4" t="s">
        <v>39</v>
      </c>
      <c r="I35" s="4" t="s">
        <v>173</v>
      </c>
      <c r="J35" s="4" t="s">
        <v>174</v>
      </c>
      <c r="K35" s="4" t="s">
        <v>42</v>
      </c>
      <c r="L35" s="3"/>
      <c r="M35" s="3"/>
      <c r="N35" s="16"/>
      <c r="O35" s="2" t="s">
        <v>54</v>
      </c>
      <c r="P35" s="25">
        <v>44561</v>
      </c>
      <c r="Q35" s="19" t="s">
        <v>160</v>
      </c>
      <c r="R35" s="3" t="s">
        <v>2</v>
      </c>
      <c r="S35" s="17" t="s">
        <v>44</v>
      </c>
      <c r="T35" s="3" t="s">
        <v>44</v>
      </c>
      <c r="U35" s="24" t="s">
        <v>177</v>
      </c>
      <c r="V35" s="3" t="s">
        <v>46</v>
      </c>
      <c r="W35" s="5" t="s">
        <v>1543</v>
      </c>
      <c r="X35" s="5" t="s">
        <v>1543</v>
      </c>
      <c r="Y35" s="5" t="s">
        <v>17</v>
      </c>
      <c r="Z35" s="5" t="s">
        <v>17</v>
      </c>
      <c r="AA35" s="5" t="s">
        <v>17</v>
      </c>
      <c r="AB35" s="305" t="s">
        <v>1532</v>
      </c>
      <c r="AC35" s="5" t="s">
        <v>49</v>
      </c>
      <c r="AD35" s="19" t="s">
        <v>160</v>
      </c>
      <c r="AE35" s="7"/>
      <c r="AF35" s="7"/>
      <c r="AG35" s="7"/>
      <c r="AH35" s="7"/>
      <c r="AI35" s="7"/>
      <c r="AJ35" s="7"/>
      <c r="AK35" s="7"/>
      <c r="AL35" s="7"/>
      <c r="AM35" s="7"/>
      <c r="AN35" s="7"/>
    </row>
    <row r="36" spans="1:40" ht="63" customHeight="1" x14ac:dyDescent="0.25">
      <c r="A36" s="1" t="s">
        <v>77</v>
      </c>
      <c r="B36" s="6" t="s">
        <v>155</v>
      </c>
      <c r="C36" s="38" t="s">
        <v>178</v>
      </c>
      <c r="D36" s="4">
        <v>80</v>
      </c>
      <c r="E36" s="6" t="s">
        <v>179</v>
      </c>
      <c r="F36" s="14" t="s">
        <v>180</v>
      </c>
      <c r="G36" s="14" t="s">
        <v>152</v>
      </c>
      <c r="H36" s="4" t="s">
        <v>39</v>
      </c>
      <c r="I36" s="4" t="s">
        <v>40</v>
      </c>
      <c r="J36" s="4" t="s">
        <v>41</v>
      </c>
      <c r="K36" s="3" t="s">
        <v>42</v>
      </c>
      <c r="L36" s="3"/>
      <c r="M36" s="3"/>
      <c r="N36" s="16"/>
      <c r="O36" s="2" t="s">
        <v>54</v>
      </c>
      <c r="P36" s="25">
        <v>44561</v>
      </c>
      <c r="Q36" s="19" t="s">
        <v>160</v>
      </c>
      <c r="R36" s="3" t="s">
        <v>3</v>
      </c>
      <c r="S36" s="5" t="s">
        <v>44</v>
      </c>
      <c r="T36" s="3" t="s">
        <v>44</v>
      </c>
      <c r="U36" s="6" t="s">
        <v>181</v>
      </c>
      <c r="V36" s="3" t="s">
        <v>46</v>
      </c>
      <c r="W36" s="304" t="s">
        <v>1539</v>
      </c>
      <c r="X36" s="304" t="s">
        <v>1539</v>
      </c>
      <c r="Y36" s="5" t="s">
        <v>1529</v>
      </c>
      <c r="Z36" s="5" t="s">
        <v>47</v>
      </c>
      <c r="AA36" s="5" t="s">
        <v>48</v>
      </c>
      <c r="AB36" s="305" t="s">
        <v>1532</v>
      </c>
      <c r="AC36" s="5" t="s">
        <v>49</v>
      </c>
      <c r="AD36" s="19" t="s">
        <v>160</v>
      </c>
      <c r="AE36" s="7"/>
      <c r="AF36" s="7"/>
      <c r="AG36" s="7"/>
      <c r="AH36" s="7"/>
      <c r="AI36" s="7"/>
      <c r="AJ36" s="7"/>
      <c r="AK36" s="7"/>
      <c r="AL36" s="7"/>
      <c r="AM36" s="7"/>
      <c r="AN36" s="7"/>
    </row>
    <row r="37" spans="1:40" ht="63" customHeight="1" x14ac:dyDescent="0.25">
      <c r="A37" s="1" t="s">
        <v>77</v>
      </c>
      <c r="B37" s="6" t="s">
        <v>155</v>
      </c>
      <c r="C37" s="38" t="s">
        <v>178</v>
      </c>
      <c r="D37" s="4">
        <v>81</v>
      </c>
      <c r="E37" s="6" t="s">
        <v>182</v>
      </c>
      <c r="F37" s="14" t="s">
        <v>183</v>
      </c>
      <c r="G37" s="14" t="s">
        <v>152</v>
      </c>
      <c r="H37" s="4" t="s">
        <v>17</v>
      </c>
      <c r="I37" s="4" t="s">
        <v>110</v>
      </c>
      <c r="J37" s="4" t="s">
        <v>111</v>
      </c>
      <c r="K37" s="3"/>
      <c r="L37" s="3"/>
      <c r="M37" s="3" t="s">
        <v>42</v>
      </c>
      <c r="N37" s="16"/>
      <c r="O37" s="2" t="s">
        <v>54</v>
      </c>
      <c r="P37" s="25">
        <v>44561</v>
      </c>
      <c r="Q37" s="19" t="s">
        <v>160</v>
      </c>
      <c r="R37" s="3" t="s">
        <v>2</v>
      </c>
      <c r="S37" s="5" t="s">
        <v>44</v>
      </c>
      <c r="T37" s="3" t="s">
        <v>44</v>
      </c>
      <c r="U37" s="6" t="s">
        <v>184</v>
      </c>
      <c r="V37" s="3" t="s">
        <v>46</v>
      </c>
      <c r="W37" s="5" t="s">
        <v>1543</v>
      </c>
      <c r="X37" s="5" t="s">
        <v>1543</v>
      </c>
      <c r="Y37" s="5" t="s">
        <v>17</v>
      </c>
      <c r="Z37" s="5" t="s">
        <v>17</v>
      </c>
      <c r="AA37" s="5" t="s">
        <v>17</v>
      </c>
      <c r="AB37" s="305" t="s">
        <v>1532</v>
      </c>
      <c r="AC37" s="5" t="s">
        <v>49</v>
      </c>
      <c r="AD37" s="19" t="s">
        <v>160</v>
      </c>
      <c r="AE37" s="7"/>
      <c r="AF37" s="7"/>
      <c r="AG37" s="7"/>
      <c r="AH37" s="7"/>
      <c r="AI37" s="7"/>
      <c r="AJ37" s="7"/>
      <c r="AK37" s="7"/>
      <c r="AL37" s="7"/>
      <c r="AM37" s="7"/>
      <c r="AN37" s="7"/>
    </row>
    <row r="38" spans="1:40" ht="63" customHeight="1" x14ac:dyDescent="0.25">
      <c r="A38" s="1" t="s">
        <v>77</v>
      </c>
      <c r="B38" s="6" t="s">
        <v>155</v>
      </c>
      <c r="C38" s="15" t="s">
        <v>185</v>
      </c>
      <c r="D38" s="4">
        <v>82</v>
      </c>
      <c r="E38" s="26" t="s">
        <v>186</v>
      </c>
      <c r="F38" s="14" t="s">
        <v>187</v>
      </c>
      <c r="G38" s="14" t="s">
        <v>152</v>
      </c>
      <c r="H38" s="4" t="s">
        <v>17</v>
      </c>
      <c r="I38" s="4" t="s">
        <v>110</v>
      </c>
      <c r="J38" s="4" t="s">
        <v>111</v>
      </c>
      <c r="K38" s="3"/>
      <c r="L38" s="3"/>
      <c r="M38" s="3" t="s">
        <v>42</v>
      </c>
      <c r="N38" s="16"/>
      <c r="O38" s="2" t="s">
        <v>54</v>
      </c>
      <c r="P38" s="25">
        <v>44561</v>
      </c>
      <c r="Q38" s="19" t="s">
        <v>160</v>
      </c>
      <c r="R38" s="3" t="s">
        <v>2</v>
      </c>
      <c r="S38" s="5" t="s">
        <v>44</v>
      </c>
      <c r="T38" s="3" t="s">
        <v>44</v>
      </c>
      <c r="U38" s="6" t="s">
        <v>112</v>
      </c>
      <c r="V38" s="3" t="s">
        <v>46</v>
      </c>
      <c r="W38" s="5" t="s">
        <v>1543</v>
      </c>
      <c r="X38" s="5" t="s">
        <v>1543</v>
      </c>
      <c r="Y38" s="5" t="s">
        <v>17</v>
      </c>
      <c r="Z38" s="5" t="s">
        <v>17</v>
      </c>
      <c r="AA38" s="5" t="s">
        <v>17</v>
      </c>
      <c r="AB38" s="305" t="s">
        <v>1532</v>
      </c>
      <c r="AC38" s="5" t="s">
        <v>49</v>
      </c>
      <c r="AD38" s="19" t="s">
        <v>160</v>
      </c>
      <c r="AE38" s="7"/>
      <c r="AF38" s="7"/>
      <c r="AG38" s="7"/>
      <c r="AH38" s="7"/>
      <c r="AI38" s="7"/>
      <c r="AJ38" s="7"/>
      <c r="AK38" s="7"/>
      <c r="AL38" s="7"/>
      <c r="AM38" s="7"/>
      <c r="AN38" s="7"/>
    </row>
    <row r="39" spans="1:40" ht="63" customHeight="1" x14ac:dyDescent="0.25">
      <c r="A39" s="1" t="s">
        <v>77</v>
      </c>
      <c r="B39" s="6" t="s">
        <v>155</v>
      </c>
      <c r="C39" s="15" t="s">
        <v>185</v>
      </c>
      <c r="D39" s="4">
        <v>83</v>
      </c>
      <c r="E39" s="26" t="s">
        <v>188</v>
      </c>
      <c r="F39" s="14" t="s">
        <v>189</v>
      </c>
      <c r="G39" s="14" t="s">
        <v>152</v>
      </c>
      <c r="H39" s="4" t="s">
        <v>17</v>
      </c>
      <c r="I39" s="4" t="s">
        <v>110</v>
      </c>
      <c r="J39" s="4" t="s">
        <v>111</v>
      </c>
      <c r="K39" s="3"/>
      <c r="L39" s="3"/>
      <c r="M39" s="3" t="s">
        <v>42</v>
      </c>
      <c r="N39" s="16"/>
      <c r="O39" s="2" t="s">
        <v>54</v>
      </c>
      <c r="P39" s="25">
        <v>44561</v>
      </c>
      <c r="Q39" s="19" t="s">
        <v>160</v>
      </c>
      <c r="R39" s="3" t="s">
        <v>2</v>
      </c>
      <c r="S39" s="5" t="s">
        <v>44</v>
      </c>
      <c r="T39" s="3" t="s">
        <v>44</v>
      </c>
      <c r="U39" s="6" t="s">
        <v>112</v>
      </c>
      <c r="V39" s="3" t="s">
        <v>46</v>
      </c>
      <c r="W39" s="5" t="s">
        <v>1543</v>
      </c>
      <c r="X39" s="5" t="s">
        <v>1543</v>
      </c>
      <c r="Y39" s="5" t="s">
        <v>17</v>
      </c>
      <c r="Z39" s="5" t="s">
        <v>17</v>
      </c>
      <c r="AA39" s="5" t="s">
        <v>17</v>
      </c>
      <c r="AB39" s="305" t="s">
        <v>1532</v>
      </c>
      <c r="AC39" s="5" t="s">
        <v>49</v>
      </c>
      <c r="AD39" s="19" t="s">
        <v>160</v>
      </c>
      <c r="AE39" s="7"/>
      <c r="AF39" s="7"/>
      <c r="AG39" s="7"/>
      <c r="AH39" s="7"/>
      <c r="AI39" s="7"/>
      <c r="AJ39" s="7"/>
      <c r="AK39" s="7"/>
      <c r="AL39" s="7"/>
      <c r="AM39" s="7"/>
      <c r="AN39" s="7"/>
    </row>
    <row r="40" spans="1:40" ht="63" customHeight="1" x14ac:dyDescent="0.25">
      <c r="A40" s="1" t="s">
        <v>77</v>
      </c>
      <c r="B40" s="6" t="s">
        <v>155</v>
      </c>
      <c r="C40" s="15" t="s">
        <v>185</v>
      </c>
      <c r="D40" s="4">
        <v>84</v>
      </c>
      <c r="E40" s="26" t="s">
        <v>190</v>
      </c>
      <c r="F40" s="14" t="s">
        <v>191</v>
      </c>
      <c r="G40" s="14" t="s">
        <v>152</v>
      </c>
      <c r="H40" s="4" t="s">
        <v>17</v>
      </c>
      <c r="I40" s="4" t="s">
        <v>110</v>
      </c>
      <c r="J40" s="4" t="s">
        <v>111</v>
      </c>
      <c r="K40" s="3"/>
      <c r="L40" s="3"/>
      <c r="M40" s="3" t="s">
        <v>42</v>
      </c>
      <c r="N40" s="16"/>
      <c r="O40" s="2" t="s">
        <v>54</v>
      </c>
      <c r="P40" s="25">
        <v>44561</v>
      </c>
      <c r="Q40" s="19" t="s">
        <v>160</v>
      </c>
      <c r="R40" s="3" t="s">
        <v>2</v>
      </c>
      <c r="S40" s="5" t="s">
        <v>44</v>
      </c>
      <c r="T40" s="3" t="s">
        <v>44</v>
      </c>
      <c r="U40" s="6" t="s">
        <v>112</v>
      </c>
      <c r="V40" s="3" t="s">
        <v>46</v>
      </c>
      <c r="W40" s="5" t="s">
        <v>1543</v>
      </c>
      <c r="X40" s="5" t="s">
        <v>1543</v>
      </c>
      <c r="Y40" s="5" t="s">
        <v>17</v>
      </c>
      <c r="Z40" s="5" t="s">
        <v>17</v>
      </c>
      <c r="AA40" s="5" t="s">
        <v>17</v>
      </c>
      <c r="AB40" s="305" t="s">
        <v>1532</v>
      </c>
      <c r="AC40" s="5" t="s">
        <v>49</v>
      </c>
      <c r="AD40" s="19" t="s">
        <v>160</v>
      </c>
      <c r="AE40" s="7"/>
      <c r="AF40" s="7"/>
      <c r="AG40" s="7"/>
      <c r="AH40" s="7"/>
      <c r="AI40" s="7"/>
      <c r="AJ40" s="7"/>
      <c r="AK40" s="7"/>
      <c r="AL40" s="7"/>
      <c r="AM40" s="7"/>
      <c r="AN40" s="7"/>
    </row>
    <row r="41" spans="1:40" ht="19.5" customHeight="1" x14ac:dyDescent="0.25">
      <c r="A41" s="1"/>
      <c r="B41" s="306" t="s">
        <v>192</v>
      </c>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8"/>
      <c r="AE41" s="7"/>
      <c r="AF41" s="7"/>
      <c r="AG41" s="7"/>
      <c r="AH41" s="7"/>
      <c r="AI41" s="7"/>
      <c r="AJ41" s="7"/>
      <c r="AK41" s="7"/>
      <c r="AL41" s="7"/>
      <c r="AM41" s="7"/>
      <c r="AN41" s="7"/>
    </row>
    <row r="42" spans="1:40" ht="63" customHeight="1" x14ac:dyDescent="0.25">
      <c r="A42" s="1" t="s">
        <v>77</v>
      </c>
      <c r="B42" s="6" t="s">
        <v>193</v>
      </c>
      <c r="C42" s="5" t="s">
        <v>194</v>
      </c>
      <c r="D42" s="4">
        <v>85</v>
      </c>
      <c r="E42" s="27" t="s">
        <v>195</v>
      </c>
      <c r="F42" s="27" t="s">
        <v>196</v>
      </c>
      <c r="G42" s="27" t="s">
        <v>197</v>
      </c>
      <c r="H42" s="4" t="s">
        <v>17</v>
      </c>
      <c r="I42" s="4" t="s">
        <v>110</v>
      </c>
      <c r="J42" s="4" t="s">
        <v>111</v>
      </c>
      <c r="K42" s="3"/>
      <c r="L42" s="3"/>
      <c r="M42" s="3" t="s">
        <v>42</v>
      </c>
      <c r="N42" s="16"/>
      <c r="O42" s="2" t="s">
        <v>54</v>
      </c>
      <c r="P42" s="25">
        <v>44540</v>
      </c>
      <c r="Q42" s="19" t="s">
        <v>198</v>
      </c>
      <c r="R42" s="3" t="s">
        <v>2</v>
      </c>
      <c r="S42" s="5" t="s">
        <v>44</v>
      </c>
      <c r="T42" s="3" t="s">
        <v>44</v>
      </c>
      <c r="U42" s="6" t="s">
        <v>199</v>
      </c>
      <c r="V42" s="3" t="s">
        <v>46</v>
      </c>
      <c r="W42" s="5" t="s">
        <v>1534</v>
      </c>
      <c r="X42" s="5" t="s">
        <v>1534</v>
      </c>
      <c r="Y42" s="5" t="s">
        <v>17</v>
      </c>
      <c r="Z42" s="5" t="s">
        <v>17</v>
      </c>
      <c r="AA42" s="5" t="s">
        <v>17</v>
      </c>
      <c r="AB42" s="305" t="s">
        <v>1532</v>
      </c>
      <c r="AC42" s="5" t="s">
        <v>49</v>
      </c>
      <c r="AD42" s="19" t="s">
        <v>198</v>
      </c>
      <c r="AE42" s="7"/>
      <c r="AF42" s="7"/>
      <c r="AG42" s="7"/>
      <c r="AH42" s="7"/>
      <c r="AI42" s="7"/>
      <c r="AJ42" s="7"/>
      <c r="AK42" s="7"/>
      <c r="AL42" s="7"/>
      <c r="AM42" s="7"/>
      <c r="AN42" s="7"/>
    </row>
    <row r="43" spans="1:40" ht="63" customHeight="1" x14ac:dyDescent="0.25">
      <c r="A43" s="1" t="s">
        <v>77</v>
      </c>
      <c r="B43" s="6" t="s">
        <v>193</v>
      </c>
      <c r="C43" s="5" t="s">
        <v>200</v>
      </c>
      <c r="D43" s="4">
        <v>86</v>
      </c>
      <c r="E43" s="14" t="s">
        <v>201</v>
      </c>
      <c r="F43" s="14" t="s">
        <v>202</v>
      </c>
      <c r="G43" s="14" t="s">
        <v>203</v>
      </c>
      <c r="H43" s="4" t="s">
        <v>17</v>
      </c>
      <c r="I43" s="4" t="s">
        <v>110</v>
      </c>
      <c r="J43" s="4" t="s">
        <v>111</v>
      </c>
      <c r="K43" s="4"/>
      <c r="L43" s="3"/>
      <c r="M43" s="3" t="s">
        <v>42</v>
      </c>
      <c r="N43" s="16"/>
      <c r="O43" s="2" t="s">
        <v>54</v>
      </c>
      <c r="P43" s="39">
        <v>44540</v>
      </c>
      <c r="Q43" s="19" t="s">
        <v>198</v>
      </c>
      <c r="R43" s="3" t="s">
        <v>2</v>
      </c>
      <c r="S43" s="5" t="s">
        <v>44</v>
      </c>
      <c r="T43" s="3" t="s">
        <v>44</v>
      </c>
      <c r="U43" s="6" t="s">
        <v>204</v>
      </c>
      <c r="V43" s="3" t="s">
        <v>46</v>
      </c>
      <c r="W43" s="5" t="s">
        <v>1534</v>
      </c>
      <c r="X43" s="5" t="s">
        <v>1534</v>
      </c>
      <c r="Y43" s="5" t="s">
        <v>17</v>
      </c>
      <c r="Z43" s="5" t="s">
        <v>17</v>
      </c>
      <c r="AA43" s="5" t="s">
        <v>17</v>
      </c>
      <c r="AB43" s="305" t="s">
        <v>1532</v>
      </c>
      <c r="AC43" s="5" t="s">
        <v>49</v>
      </c>
      <c r="AD43" s="19" t="s">
        <v>198</v>
      </c>
      <c r="AE43" s="7"/>
      <c r="AF43" s="7"/>
      <c r="AG43" s="7"/>
      <c r="AH43" s="7"/>
      <c r="AI43" s="7"/>
      <c r="AJ43" s="7"/>
      <c r="AK43" s="7"/>
      <c r="AL43" s="7"/>
      <c r="AM43" s="7"/>
      <c r="AN43" s="7"/>
    </row>
    <row r="44" spans="1:40" ht="63" customHeight="1" x14ac:dyDescent="0.25">
      <c r="A44" s="1" t="s">
        <v>77</v>
      </c>
      <c r="B44" s="6" t="s">
        <v>193</v>
      </c>
      <c r="C44" s="5" t="s">
        <v>205</v>
      </c>
      <c r="D44" s="5">
        <v>87</v>
      </c>
      <c r="E44" s="6" t="s">
        <v>206</v>
      </c>
      <c r="F44" s="14" t="s">
        <v>152</v>
      </c>
      <c r="G44" s="14" t="s">
        <v>152</v>
      </c>
      <c r="H44" s="4" t="s">
        <v>17</v>
      </c>
      <c r="I44" s="4" t="s">
        <v>173</v>
      </c>
      <c r="J44" s="4" t="s">
        <v>174</v>
      </c>
      <c r="K44" s="4"/>
      <c r="L44" s="3"/>
      <c r="M44" s="3" t="s">
        <v>42</v>
      </c>
      <c r="N44" s="40"/>
      <c r="O44" s="2" t="s">
        <v>54</v>
      </c>
      <c r="P44" s="39">
        <v>44540</v>
      </c>
      <c r="Q44" s="19" t="s">
        <v>198</v>
      </c>
      <c r="R44" s="3" t="s">
        <v>2</v>
      </c>
      <c r="S44" s="5" t="s">
        <v>44</v>
      </c>
      <c r="T44" s="3" t="s">
        <v>44</v>
      </c>
      <c r="U44" s="6" t="s">
        <v>207</v>
      </c>
      <c r="V44" s="3" t="s">
        <v>46</v>
      </c>
      <c r="W44" s="5" t="s">
        <v>1534</v>
      </c>
      <c r="X44" s="5" t="s">
        <v>1534</v>
      </c>
      <c r="Y44" s="5" t="s">
        <v>17</v>
      </c>
      <c r="Z44" s="5" t="s">
        <v>17</v>
      </c>
      <c r="AA44" s="5" t="s">
        <v>17</v>
      </c>
      <c r="AB44" s="305" t="s">
        <v>1532</v>
      </c>
      <c r="AC44" s="5" t="s">
        <v>49</v>
      </c>
      <c r="AD44" s="19" t="s">
        <v>198</v>
      </c>
      <c r="AE44" s="7"/>
      <c r="AF44" s="7"/>
      <c r="AG44" s="7"/>
      <c r="AH44" s="7"/>
      <c r="AI44" s="7"/>
      <c r="AJ44" s="7"/>
      <c r="AK44" s="7"/>
      <c r="AL44" s="7"/>
      <c r="AM44" s="7"/>
      <c r="AN44" s="7"/>
    </row>
    <row r="45" spans="1:40" ht="63" customHeight="1" x14ac:dyDescent="0.25">
      <c r="A45" s="1" t="s">
        <v>77</v>
      </c>
      <c r="B45" s="6" t="s">
        <v>193</v>
      </c>
      <c r="C45" s="5" t="s">
        <v>208</v>
      </c>
      <c r="D45" s="5">
        <v>93</v>
      </c>
      <c r="E45" s="14" t="s">
        <v>209</v>
      </c>
      <c r="F45" s="14" t="s">
        <v>210</v>
      </c>
      <c r="G45" s="14" t="s">
        <v>210</v>
      </c>
      <c r="H45" s="4" t="s">
        <v>17</v>
      </c>
      <c r="I45" s="4" t="s">
        <v>173</v>
      </c>
      <c r="J45" s="4" t="s">
        <v>174</v>
      </c>
      <c r="K45" s="4"/>
      <c r="L45" s="3"/>
      <c r="M45" s="3" t="s">
        <v>42</v>
      </c>
      <c r="N45" s="16"/>
      <c r="O45" s="2" t="s">
        <v>54</v>
      </c>
      <c r="P45" s="39">
        <v>44540</v>
      </c>
      <c r="Q45" s="19" t="s">
        <v>198</v>
      </c>
      <c r="R45" s="3" t="s">
        <v>2</v>
      </c>
      <c r="S45" s="5" t="s">
        <v>44</v>
      </c>
      <c r="T45" s="3" t="s">
        <v>44</v>
      </c>
      <c r="U45" s="6" t="s">
        <v>211</v>
      </c>
      <c r="V45" s="3" t="s">
        <v>46</v>
      </c>
      <c r="W45" s="5" t="s">
        <v>1534</v>
      </c>
      <c r="X45" s="5" t="s">
        <v>1534</v>
      </c>
      <c r="Y45" s="5" t="s">
        <v>17</v>
      </c>
      <c r="Z45" s="5" t="s">
        <v>17</v>
      </c>
      <c r="AA45" s="5" t="s">
        <v>17</v>
      </c>
      <c r="AB45" s="305" t="s">
        <v>1532</v>
      </c>
      <c r="AC45" s="5" t="s">
        <v>49</v>
      </c>
      <c r="AD45" s="19" t="s">
        <v>198</v>
      </c>
      <c r="AE45" s="7"/>
      <c r="AF45" s="7"/>
      <c r="AG45" s="7"/>
      <c r="AH45" s="7"/>
      <c r="AI45" s="7"/>
      <c r="AJ45" s="7"/>
      <c r="AK45" s="7"/>
      <c r="AL45" s="7"/>
      <c r="AM45" s="7"/>
      <c r="AN45" s="7"/>
    </row>
    <row r="46" spans="1:40" ht="63" customHeight="1" x14ac:dyDescent="0.25">
      <c r="A46" s="1" t="s">
        <v>77</v>
      </c>
      <c r="B46" s="6" t="s">
        <v>193</v>
      </c>
      <c r="C46" s="5" t="s">
        <v>212</v>
      </c>
      <c r="D46" s="5">
        <v>94</v>
      </c>
      <c r="E46" s="6" t="s">
        <v>213</v>
      </c>
      <c r="F46" s="14" t="s">
        <v>152</v>
      </c>
      <c r="G46" s="14" t="s">
        <v>152</v>
      </c>
      <c r="H46" s="4" t="s">
        <v>17</v>
      </c>
      <c r="I46" s="4" t="s">
        <v>173</v>
      </c>
      <c r="J46" s="4" t="s">
        <v>174</v>
      </c>
      <c r="K46" s="3"/>
      <c r="L46" s="3"/>
      <c r="M46" s="3" t="s">
        <v>42</v>
      </c>
      <c r="N46" s="16"/>
      <c r="O46" s="2" t="s">
        <v>54</v>
      </c>
      <c r="P46" s="39">
        <v>44540</v>
      </c>
      <c r="Q46" s="19" t="s">
        <v>198</v>
      </c>
      <c r="R46" s="3" t="s">
        <v>2</v>
      </c>
      <c r="S46" s="5" t="s">
        <v>44</v>
      </c>
      <c r="T46" s="3" t="s">
        <v>44</v>
      </c>
      <c r="U46" s="6" t="s">
        <v>214</v>
      </c>
      <c r="V46" s="3" t="s">
        <v>46</v>
      </c>
      <c r="W46" s="5" t="s">
        <v>1534</v>
      </c>
      <c r="X46" s="5" t="s">
        <v>1534</v>
      </c>
      <c r="Y46" s="5" t="s">
        <v>17</v>
      </c>
      <c r="Z46" s="5" t="s">
        <v>17</v>
      </c>
      <c r="AA46" s="5" t="s">
        <v>17</v>
      </c>
      <c r="AB46" s="305" t="s">
        <v>1532</v>
      </c>
      <c r="AC46" s="5" t="s">
        <v>49</v>
      </c>
      <c r="AD46" s="19" t="s">
        <v>198</v>
      </c>
      <c r="AE46" s="7"/>
      <c r="AF46" s="7"/>
      <c r="AG46" s="7"/>
      <c r="AH46" s="7"/>
      <c r="AI46" s="7"/>
      <c r="AJ46" s="7"/>
      <c r="AK46" s="7"/>
      <c r="AL46" s="7"/>
      <c r="AM46" s="7"/>
      <c r="AN46" s="7"/>
    </row>
    <row r="47" spans="1:40" ht="17.25" customHeight="1" x14ac:dyDescent="0.25">
      <c r="A47" s="1"/>
      <c r="B47" s="309" t="s">
        <v>215</v>
      </c>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8"/>
      <c r="AE47" s="7"/>
      <c r="AF47" s="7"/>
      <c r="AG47" s="7"/>
      <c r="AH47" s="7"/>
      <c r="AI47" s="7"/>
      <c r="AJ47" s="7"/>
      <c r="AK47" s="7"/>
      <c r="AL47" s="7"/>
      <c r="AM47" s="7"/>
      <c r="AN47" s="7"/>
    </row>
    <row r="48" spans="1:40" ht="63" customHeight="1" x14ac:dyDescent="0.25">
      <c r="A48" s="1" t="s">
        <v>77</v>
      </c>
      <c r="B48" s="6" t="s">
        <v>216</v>
      </c>
      <c r="C48" s="5" t="s">
        <v>217</v>
      </c>
      <c r="D48" s="5">
        <v>95</v>
      </c>
      <c r="E48" s="14" t="s">
        <v>218</v>
      </c>
      <c r="F48" s="14" t="s">
        <v>219</v>
      </c>
      <c r="G48" s="14" t="s">
        <v>220</v>
      </c>
      <c r="H48" s="4" t="s">
        <v>39</v>
      </c>
      <c r="I48" s="4" t="s">
        <v>221</v>
      </c>
      <c r="J48" s="4" t="s">
        <v>222</v>
      </c>
      <c r="K48" s="4" t="s">
        <v>42</v>
      </c>
      <c r="L48" s="3"/>
      <c r="M48" s="3"/>
      <c r="N48" s="16"/>
      <c r="O48" s="2" t="s">
        <v>54</v>
      </c>
      <c r="P48" s="39">
        <v>44540</v>
      </c>
      <c r="Q48" s="41" t="s">
        <v>223</v>
      </c>
      <c r="R48" s="3" t="s">
        <v>2</v>
      </c>
      <c r="S48" s="17" t="s">
        <v>44</v>
      </c>
      <c r="T48" s="3" t="s">
        <v>44</v>
      </c>
      <c r="U48" s="24" t="s">
        <v>224</v>
      </c>
      <c r="V48" s="3" t="s">
        <v>46</v>
      </c>
      <c r="W48" s="5" t="s">
        <v>1544</v>
      </c>
      <c r="X48" s="5" t="s">
        <v>1544</v>
      </c>
      <c r="Y48" s="5" t="s">
        <v>1545</v>
      </c>
      <c r="Z48" s="5" t="s">
        <v>47</v>
      </c>
      <c r="AA48" s="5" t="s">
        <v>48</v>
      </c>
      <c r="AB48" s="305" t="s">
        <v>1532</v>
      </c>
      <c r="AC48" s="5" t="s">
        <v>49</v>
      </c>
      <c r="AD48" s="41" t="s">
        <v>223</v>
      </c>
      <c r="AE48" s="7"/>
      <c r="AF48" s="7"/>
      <c r="AG48" s="7"/>
      <c r="AH48" s="7"/>
      <c r="AI48" s="7"/>
      <c r="AJ48" s="7"/>
      <c r="AK48" s="7"/>
      <c r="AL48" s="7"/>
      <c r="AM48" s="7"/>
      <c r="AN48" s="7"/>
    </row>
    <row r="49" spans="1:40" ht="63" customHeight="1" x14ac:dyDescent="0.25">
      <c r="A49" s="1" t="s">
        <v>77</v>
      </c>
      <c r="B49" s="6" t="s">
        <v>216</v>
      </c>
      <c r="C49" s="3" t="s">
        <v>225</v>
      </c>
      <c r="D49" s="5">
        <v>96</v>
      </c>
      <c r="E49" s="14" t="s">
        <v>226</v>
      </c>
      <c r="F49" s="14" t="s">
        <v>227</v>
      </c>
      <c r="G49" s="14" t="s">
        <v>220</v>
      </c>
      <c r="H49" s="4" t="s">
        <v>39</v>
      </c>
      <c r="I49" s="4" t="s">
        <v>221</v>
      </c>
      <c r="J49" s="4" t="s">
        <v>222</v>
      </c>
      <c r="K49" s="4" t="s">
        <v>42</v>
      </c>
      <c r="L49" s="3"/>
      <c r="M49" s="3"/>
      <c r="N49" s="16"/>
      <c r="O49" s="2" t="s">
        <v>54</v>
      </c>
      <c r="P49" s="39">
        <v>44540</v>
      </c>
      <c r="Q49" s="41" t="s">
        <v>223</v>
      </c>
      <c r="R49" s="3" t="s">
        <v>2</v>
      </c>
      <c r="S49" s="17" t="s">
        <v>44</v>
      </c>
      <c r="T49" s="3" t="s">
        <v>44</v>
      </c>
      <c r="U49" s="24" t="s">
        <v>228</v>
      </c>
      <c r="V49" s="3" t="s">
        <v>46</v>
      </c>
      <c r="W49" s="5" t="s">
        <v>1544</v>
      </c>
      <c r="X49" s="5" t="s">
        <v>1544</v>
      </c>
      <c r="Y49" s="5" t="s">
        <v>1545</v>
      </c>
      <c r="Z49" s="5" t="s">
        <v>47</v>
      </c>
      <c r="AA49" s="5" t="s">
        <v>48</v>
      </c>
      <c r="AB49" s="305" t="s">
        <v>1532</v>
      </c>
      <c r="AC49" s="5" t="s">
        <v>49</v>
      </c>
      <c r="AD49" s="41" t="s">
        <v>223</v>
      </c>
      <c r="AE49" s="7"/>
      <c r="AF49" s="7"/>
      <c r="AG49" s="7"/>
      <c r="AH49" s="7"/>
      <c r="AI49" s="7"/>
      <c r="AJ49" s="7"/>
      <c r="AK49" s="7"/>
      <c r="AL49" s="7"/>
      <c r="AM49" s="7"/>
      <c r="AN49" s="7"/>
    </row>
    <row r="50" spans="1:40" ht="63" customHeight="1" x14ac:dyDescent="0.25">
      <c r="A50" s="1" t="s">
        <v>77</v>
      </c>
      <c r="B50" s="6" t="s">
        <v>216</v>
      </c>
      <c r="C50" s="3" t="s">
        <v>229</v>
      </c>
      <c r="D50" s="4">
        <v>97</v>
      </c>
      <c r="E50" s="14" t="s">
        <v>230</v>
      </c>
      <c r="F50" s="27" t="s">
        <v>231</v>
      </c>
      <c r="G50" s="27" t="s">
        <v>232</v>
      </c>
      <c r="H50" s="4" t="s">
        <v>17</v>
      </c>
      <c r="I50" s="4" t="s">
        <v>110</v>
      </c>
      <c r="J50" s="4" t="s">
        <v>111</v>
      </c>
      <c r="K50" s="3"/>
      <c r="L50" s="3"/>
      <c r="M50" s="3" t="s">
        <v>42</v>
      </c>
      <c r="N50" s="16"/>
      <c r="O50" s="2" t="s">
        <v>54</v>
      </c>
      <c r="P50" s="25">
        <v>44561</v>
      </c>
      <c r="Q50" s="41" t="s">
        <v>223</v>
      </c>
      <c r="R50" s="3" t="s">
        <v>2</v>
      </c>
      <c r="S50" s="5" t="s">
        <v>44</v>
      </c>
      <c r="T50" s="3" t="s">
        <v>44</v>
      </c>
      <c r="U50" s="6" t="s">
        <v>214</v>
      </c>
      <c r="V50" s="3" t="s">
        <v>46</v>
      </c>
      <c r="W50" s="5" t="s">
        <v>1543</v>
      </c>
      <c r="X50" s="5" t="s">
        <v>1543</v>
      </c>
      <c r="Y50" s="5" t="s">
        <v>17</v>
      </c>
      <c r="Z50" s="5" t="s">
        <v>17</v>
      </c>
      <c r="AA50" s="5" t="s">
        <v>17</v>
      </c>
      <c r="AB50" s="305" t="s">
        <v>1532</v>
      </c>
      <c r="AC50" s="5" t="s">
        <v>49</v>
      </c>
      <c r="AD50" s="41" t="s">
        <v>223</v>
      </c>
      <c r="AE50" s="7"/>
      <c r="AF50" s="7"/>
      <c r="AG50" s="7"/>
      <c r="AH50" s="7"/>
      <c r="AI50" s="7"/>
      <c r="AJ50" s="7"/>
      <c r="AK50" s="7"/>
      <c r="AL50" s="7"/>
      <c r="AM50" s="7"/>
      <c r="AN50" s="7"/>
    </row>
    <row r="51" spans="1:40" ht="63" customHeight="1" x14ac:dyDescent="0.25">
      <c r="A51" s="1" t="s">
        <v>77</v>
      </c>
      <c r="B51" s="6" t="s">
        <v>216</v>
      </c>
      <c r="C51" s="5" t="s">
        <v>233</v>
      </c>
      <c r="D51" s="4">
        <v>105</v>
      </c>
      <c r="E51" s="6" t="s">
        <v>234</v>
      </c>
      <c r="F51" s="6" t="s">
        <v>235</v>
      </c>
      <c r="G51" s="6" t="s">
        <v>236</v>
      </c>
      <c r="H51" s="4" t="s">
        <v>17</v>
      </c>
      <c r="I51" s="4" t="s">
        <v>110</v>
      </c>
      <c r="J51" s="4" t="s">
        <v>111</v>
      </c>
      <c r="K51" s="3"/>
      <c r="L51" s="3"/>
      <c r="M51" s="3" t="s">
        <v>42</v>
      </c>
      <c r="N51" s="16"/>
      <c r="O51" s="2" t="s">
        <v>54</v>
      </c>
      <c r="P51" s="25">
        <v>44561</v>
      </c>
      <c r="Q51" s="41" t="s">
        <v>223</v>
      </c>
      <c r="R51" s="3" t="s">
        <v>2</v>
      </c>
      <c r="S51" s="5" t="s">
        <v>44</v>
      </c>
      <c r="T51" s="3" t="s">
        <v>44</v>
      </c>
      <c r="U51" s="6" t="s">
        <v>214</v>
      </c>
      <c r="V51" s="3" t="s">
        <v>46</v>
      </c>
      <c r="W51" s="5" t="s">
        <v>1543</v>
      </c>
      <c r="X51" s="5" t="s">
        <v>1543</v>
      </c>
      <c r="Y51" s="5" t="s">
        <v>17</v>
      </c>
      <c r="Z51" s="5" t="s">
        <v>17</v>
      </c>
      <c r="AA51" s="5" t="s">
        <v>17</v>
      </c>
      <c r="AB51" s="305" t="s">
        <v>1532</v>
      </c>
      <c r="AC51" s="5" t="s">
        <v>49</v>
      </c>
      <c r="AD51" s="41" t="s">
        <v>223</v>
      </c>
      <c r="AE51" s="7"/>
      <c r="AF51" s="7"/>
      <c r="AG51" s="7"/>
      <c r="AH51" s="7"/>
      <c r="AI51" s="7"/>
      <c r="AJ51" s="7"/>
      <c r="AK51" s="7"/>
      <c r="AL51" s="7"/>
      <c r="AM51" s="7"/>
      <c r="AN51" s="7"/>
    </row>
    <row r="52" spans="1:40" ht="63" customHeight="1" x14ac:dyDescent="0.25">
      <c r="A52" s="1" t="s">
        <v>77</v>
      </c>
      <c r="B52" s="6" t="s">
        <v>216</v>
      </c>
      <c r="C52" s="3" t="s">
        <v>237</v>
      </c>
      <c r="D52" s="4">
        <v>106</v>
      </c>
      <c r="E52" s="14" t="s">
        <v>238</v>
      </c>
      <c r="F52" s="14" t="s">
        <v>239</v>
      </c>
      <c r="G52" s="14" t="s">
        <v>240</v>
      </c>
      <c r="H52" s="4" t="s">
        <v>39</v>
      </c>
      <c r="I52" s="4" t="s">
        <v>40</v>
      </c>
      <c r="J52" s="4" t="s">
        <v>41</v>
      </c>
      <c r="K52" s="4" t="s">
        <v>42</v>
      </c>
      <c r="L52" s="3"/>
      <c r="M52" s="3"/>
      <c r="N52" s="16"/>
      <c r="O52" s="2" t="s">
        <v>54</v>
      </c>
      <c r="P52" s="25">
        <v>44561</v>
      </c>
      <c r="Q52" s="41" t="s">
        <v>223</v>
      </c>
      <c r="R52" s="3" t="s">
        <v>2</v>
      </c>
      <c r="S52" s="17" t="s">
        <v>44</v>
      </c>
      <c r="T52" s="3" t="s">
        <v>44</v>
      </c>
      <c r="U52" s="24" t="s">
        <v>241</v>
      </c>
      <c r="V52" s="3" t="s">
        <v>46</v>
      </c>
      <c r="W52" s="5" t="s">
        <v>1543</v>
      </c>
      <c r="X52" s="5" t="s">
        <v>1543</v>
      </c>
      <c r="Y52" s="5" t="s">
        <v>1529</v>
      </c>
      <c r="Z52" s="5" t="s">
        <v>47</v>
      </c>
      <c r="AA52" s="5" t="s">
        <v>48</v>
      </c>
      <c r="AB52" s="305" t="s">
        <v>1532</v>
      </c>
      <c r="AC52" s="5" t="s">
        <v>49</v>
      </c>
      <c r="AD52" s="41" t="s">
        <v>223</v>
      </c>
      <c r="AE52" s="7"/>
      <c r="AF52" s="7"/>
      <c r="AG52" s="7"/>
      <c r="AH52" s="7"/>
      <c r="AI52" s="7"/>
      <c r="AJ52" s="7"/>
      <c r="AK52" s="7"/>
      <c r="AL52" s="7"/>
      <c r="AM52" s="7"/>
      <c r="AN52" s="7"/>
    </row>
    <row r="53" spans="1:40" ht="63" customHeight="1" x14ac:dyDescent="0.25">
      <c r="A53" s="1" t="s">
        <v>77</v>
      </c>
      <c r="B53" s="6" t="s">
        <v>216</v>
      </c>
      <c r="C53" s="17" t="s">
        <v>242</v>
      </c>
      <c r="D53" s="4">
        <v>107</v>
      </c>
      <c r="E53" s="24" t="s">
        <v>243</v>
      </c>
      <c r="F53" s="24" t="s">
        <v>244</v>
      </c>
      <c r="G53" s="26" t="s">
        <v>245</v>
      </c>
      <c r="H53" s="23" t="s">
        <v>39</v>
      </c>
      <c r="I53" s="23" t="s">
        <v>246</v>
      </c>
      <c r="J53" s="23" t="s">
        <v>247</v>
      </c>
      <c r="K53" s="28" t="s">
        <v>42</v>
      </c>
      <c r="L53" s="28"/>
      <c r="M53" s="28"/>
      <c r="N53" s="29"/>
      <c r="O53" s="30" t="s">
        <v>136</v>
      </c>
      <c r="P53" s="28"/>
      <c r="Q53" s="41" t="s">
        <v>223</v>
      </c>
      <c r="R53" s="28" t="s">
        <v>2</v>
      </c>
      <c r="S53" s="17" t="s">
        <v>44</v>
      </c>
      <c r="T53" s="3" t="s">
        <v>44</v>
      </c>
      <c r="U53" s="6" t="s">
        <v>214</v>
      </c>
      <c r="V53" s="3" t="s">
        <v>46</v>
      </c>
      <c r="W53" s="5" t="s">
        <v>1543</v>
      </c>
      <c r="X53" s="5" t="s">
        <v>1543</v>
      </c>
      <c r="Y53" s="5" t="s">
        <v>17</v>
      </c>
      <c r="Z53" s="5" t="s">
        <v>17</v>
      </c>
      <c r="AA53" s="5" t="s">
        <v>17</v>
      </c>
      <c r="AB53" s="305" t="s">
        <v>1532</v>
      </c>
      <c r="AC53" s="5" t="s">
        <v>49</v>
      </c>
      <c r="AD53" s="41" t="s">
        <v>223</v>
      </c>
      <c r="AE53" s="36"/>
      <c r="AF53" s="36"/>
      <c r="AG53" s="36"/>
      <c r="AH53" s="36"/>
      <c r="AI53" s="36"/>
      <c r="AJ53" s="36"/>
      <c r="AK53" s="36"/>
      <c r="AL53" s="36"/>
      <c r="AM53" s="36"/>
      <c r="AN53" s="36"/>
    </row>
    <row r="54" spans="1:40" ht="63" customHeight="1" x14ac:dyDescent="0.25">
      <c r="A54" s="1" t="s">
        <v>77</v>
      </c>
      <c r="B54" s="6" t="s">
        <v>216</v>
      </c>
      <c r="C54" s="42" t="s">
        <v>248</v>
      </c>
      <c r="D54" s="4">
        <v>108</v>
      </c>
      <c r="E54" s="6" t="s">
        <v>249</v>
      </c>
      <c r="F54" s="6" t="s">
        <v>250</v>
      </c>
      <c r="G54" s="14" t="s">
        <v>251</v>
      </c>
      <c r="H54" s="4" t="s">
        <v>39</v>
      </c>
      <c r="I54" s="4" t="s">
        <v>40</v>
      </c>
      <c r="J54" s="4" t="s">
        <v>41</v>
      </c>
      <c r="K54" s="4" t="s">
        <v>42</v>
      </c>
      <c r="L54" s="3"/>
      <c r="M54" s="3"/>
      <c r="N54" s="16"/>
      <c r="O54" s="2" t="s">
        <v>54</v>
      </c>
      <c r="P54" s="39">
        <v>44540</v>
      </c>
      <c r="Q54" s="41" t="s">
        <v>223</v>
      </c>
      <c r="R54" s="3" t="s">
        <v>2</v>
      </c>
      <c r="S54" s="5" t="s">
        <v>44</v>
      </c>
      <c r="T54" s="3" t="s">
        <v>44</v>
      </c>
      <c r="U54" s="6" t="s">
        <v>252</v>
      </c>
      <c r="V54" s="3" t="s">
        <v>46</v>
      </c>
      <c r="W54" s="5" t="s">
        <v>1546</v>
      </c>
      <c r="X54" s="5" t="s">
        <v>1546</v>
      </c>
      <c r="Y54" s="5" t="s">
        <v>1529</v>
      </c>
      <c r="Z54" s="5" t="s">
        <v>47</v>
      </c>
      <c r="AA54" s="5" t="s">
        <v>48</v>
      </c>
      <c r="AB54" s="305" t="s">
        <v>1532</v>
      </c>
      <c r="AC54" s="5" t="s">
        <v>49</v>
      </c>
      <c r="AD54" s="41" t="s">
        <v>223</v>
      </c>
      <c r="AE54" s="7"/>
      <c r="AF54" s="7"/>
      <c r="AG54" s="7"/>
      <c r="AH54" s="7"/>
      <c r="AI54" s="7"/>
      <c r="AJ54" s="7"/>
      <c r="AK54" s="7"/>
      <c r="AL54" s="7"/>
      <c r="AM54" s="7"/>
      <c r="AN54" s="7"/>
    </row>
    <row r="55" spans="1:40" ht="63" customHeight="1" x14ac:dyDescent="0.25">
      <c r="A55" s="1" t="s">
        <v>77</v>
      </c>
      <c r="B55" s="6" t="s">
        <v>216</v>
      </c>
      <c r="C55" s="42" t="s">
        <v>248</v>
      </c>
      <c r="D55" s="4">
        <v>109</v>
      </c>
      <c r="E55" s="6" t="s">
        <v>253</v>
      </c>
      <c r="F55" s="14" t="s">
        <v>254</v>
      </c>
      <c r="G55" s="14" t="s">
        <v>251</v>
      </c>
      <c r="H55" s="4" t="s">
        <v>39</v>
      </c>
      <c r="I55" s="4" t="s">
        <v>120</v>
      </c>
      <c r="J55" s="4" t="s">
        <v>121</v>
      </c>
      <c r="K55" s="4" t="s">
        <v>42</v>
      </c>
      <c r="L55" s="3"/>
      <c r="M55" s="3"/>
      <c r="N55" s="16"/>
      <c r="O55" s="2" t="s">
        <v>54</v>
      </c>
      <c r="P55" s="39">
        <v>44540</v>
      </c>
      <c r="Q55" s="41" t="s">
        <v>223</v>
      </c>
      <c r="R55" s="3" t="s">
        <v>2</v>
      </c>
      <c r="S55" s="17" t="s">
        <v>44</v>
      </c>
      <c r="T55" s="3" t="s">
        <v>44</v>
      </c>
      <c r="U55" s="24" t="s">
        <v>255</v>
      </c>
      <c r="V55" s="3" t="s">
        <v>46</v>
      </c>
      <c r="W55" s="5" t="s">
        <v>1531</v>
      </c>
      <c r="X55" s="5" t="s">
        <v>1531</v>
      </c>
      <c r="Y55" s="5" t="s">
        <v>1545</v>
      </c>
      <c r="Z55" s="5" t="s">
        <v>47</v>
      </c>
      <c r="AA55" s="5" t="s">
        <v>48</v>
      </c>
      <c r="AB55" s="305" t="s">
        <v>1532</v>
      </c>
      <c r="AC55" s="5" t="s">
        <v>49</v>
      </c>
      <c r="AD55" s="41" t="s">
        <v>223</v>
      </c>
      <c r="AE55" s="7"/>
      <c r="AF55" s="7"/>
      <c r="AG55" s="7"/>
      <c r="AH55" s="7"/>
      <c r="AI55" s="7"/>
      <c r="AJ55" s="7"/>
      <c r="AK55" s="7"/>
      <c r="AL55" s="7"/>
      <c r="AM55" s="7"/>
      <c r="AN55" s="7"/>
    </row>
    <row r="56" spans="1:40" ht="63" customHeight="1" x14ac:dyDescent="0.25">
      <c r="A56" s="1" t="s">
        <v>77</v>
      </c>
      <c r="B56" s="6" t="s">
        <v>216</v>
      </c>
      <c r="C56" s="42" t="s">
        <v>248</v>
      </c>
      <c r="D56" s="4">
        <v>110</v>
      </c>
      <c r="E56" s="6" t="s">
        <v>256</v>
      </c>
      <c r="F56" s="6" t="s">
        <v>257</v>
      </c>
      <c r="G56" s="14" t="s">
        <v>251</v>
      </c>
      <c r="H56" s="4" t="s">
        <v>39</v>
      </c>
      <c r="I56" s="4" t="s">
        <v>120</v>
      </c>
      <c r="J56" s="4" t="s">
        <v>121</v>
      </c>
      <c r="K56" s="4" t="s">
        <v>42</v>
      </c>
      <c r="L56" s="3"/>
      <c r="M56" s="3"/>
      <c r="N56" s="16"/>
      <c r="O56" s="2" t="s">
        <v>54</v>
      </c>
      <c r="P56" s="39">
        <v>44540</v>
      </c>
      <c r="Q56" s="41" t="s">
        <v>223</v>
      </c>
      <c r="R56" s="3" t="s">
        <v>2</v>
      </c>
      <c r="S56" s="17" t="s">
        <v>44</v>
      </c>
      <c r="T56" s="3" t="s">
        <v>44</v>
      </c>
      <c r="U56" s="24" t="s">
        <v>258</v>
      </c>
      <c r="V56" s="3" t="s">
        <v>46</v>
      </c>
      <c r="W56" s="5" t="s">
        <v>1531</v>
      </c>
      <c r="X56" s="5" t="s">
        <v>1531</v>
      </c>
      <c r="Y56" s="5" t="s">
        <v>1545</v>
      </c>
      <c r="Z56" s="5" t="s">
        <v>47</v>
      </c>
      <c r="AA56" s="5" t="s">
        <v>48</v>
      </c>
      <c r="AB56" s="305" t="s">
        <v>1532</v>
      </c>
      <c r="AC56" s="5" t="s">
        <v>49</v>
      </c>
      <c r="AD56" s="41" t="s">
        <v>223</v>
      </c>
      <c r="AE56" s="7"/>
      <c r="AF56" s="7"/>
      <c r="AG56" s="7"/>
      <c r="AH56" s="7"/>
      <c r="AI56" s="7"/>
      <c r="AJ56" s="7"/>
      <c r="AK56" s="7"/>
      <c r="AL56" s="7"/>
      <c r="AM56" s="7"/>
      <c r="AN56" s="7"/>
    </row>
    <row r="57" spans="1:40" ht="63" customHeight="1" x14ac:dyDescent="0.25">
      <c r="A57" s="1" t="s">
        <v>77</v>
      </c>
      <c r="B57" s="6" t="s">
        <v>216</v>
      </c>
      <c r="C57" s="42" t="s">
        <v>248</v>
      </c>
      <c r="D57" s="4">
        <v>111</v>
      </c>
      <c r="E57" s="6" t="s">
        <v>259</v>
      </c>
      <c r="F57" s="14" t="s">
        <v>130</v>
      </c>
      <c r="G57" s="14" t="s">
        <v>260</v>
      </c>
      <c r="H57" s="4" t="s">
        <v>17</v>
      </c>
      <c r="I57" s="4" t="s">
        <v>110</v>
      </c>
      <c r="J57" s="4" t="s">
        <v>111</v>
      </c>
      <c r="K57" s="3"/>
      <c r="L57" s="3"/>
      <c r="M57" s="3" t="s">
        <v>42</v>
      </c>
      <c r="N57" s="16"/>
      <c r="O57" s="2" t="s">
        <v>54</v>
      </c>
      <c r="P57" s="25">
        <v>44561</v>
      </c>
      <c r="Q57" s="41" t="s">
        <v>223</v>
      </c>
      <c r="R57" s="3" t="s">
        <v>2</v>
      </c>
      <c r="S57" s="5" t="s">
        <v>44</v>
      </c>
      <c r="T57" s="3" t="s">
        <v>44</v>
      </c>
      <c r="U57" s="6" t="s">
        <v>261</v>
      </c>
      <c r="V57" s="3" t="s">
        <v>46</v>
      </c>
      <c r="W57" s="5" t="s">
        <v>1538</v>
      </c>
      <c r="X57" s="5" t="s">
        <v>1538</v>
      </c>
      <c r="Y57" s="5" t="s">
        <v>17</v>
      </c>
      <c r="Z57" s="5" t="s">
        <v>17</v>
      </c>
      <c r="AA57" s="5" t="s">
        <v>17</v>
      </c>
      <c r="AB57" s="305" t="s">
        <v>1532</v>
      </c>
      <c r="AC57" s="5" t="s">
        <v>49</v>
      </c>
      <c r="AD57" s="41" t="s">
        <v>223</v>
      </c>
      <c r="AE57" s="7"/>
      <c r="AF57" s="7"/>
      <c r="AG57" s="7"/>
      <c r="AH57" s="7"/>
      <c r="AI57" s="7"/>
      <c r="AJ57" s="7"/>
      <c r="AK57" s="7"/>
      <c r="AL57" s="7"/>
      <c r="AM57" s="7"/>
      <c r="AN57" s="7"/>
    </row>
    <row r="58" spans="1:40" ht="63" customHeight="1" x14ac:dyDescent="0.25">
      <c r="A58" s="1" t="s">
        <v>77</v>
      </c>
      <c r="B58" s="6" t="s">
        <v>216</v>
      </c>
      <c r="C58" s="42" t="s">
        <v>248</v>
      </c>
      <c r="D58" s="11" t="s">
        <v>17</v>
      </c>
      <c r="E58" s="43" t="s">
        <v>262</v>
      </c>
      <c r="F58" s="44" t="s">
        <v>263</v>
      </c>
      <c r="G58" s="14" t="s">
        <v>254</v>
      </c>
      <c r="H58" s="4" t="s">
        <v>17</v>
      </c>
      <c r="I58" s="4" t="s">
        <v>17</v>
      </c>
      <c r="J58" s="4" t="s">
        <v>17</v>
      </c>
      <c r="K58" s="3"/>
      <c r="L58" s="3"/>
      <c r="M58" s="3"/>
      <c r="N58" s="16"/>
      <c r="O58" s="2"/>
      <c r="P58" s="25"/>
      <c r="Q58" s="41"/>
      <c r="R58" s="3"/>
      <c r="S58" s="4" t="s">
        <v>17</v>
      </c>
      <c r="T58" s="3"/>
      <c r="U58" s="14" t="s">
        <v>264</v>
      </c>
      <c r="V58" s="3" t="s">
        <v>46</v>
      </c>
      <c r="W58" s="5" t="s">
        <v>1538</v>
      </c>
      <c r="X58" s="5" t="s">
        <v>1538</v>
      </c>
      <c r="Y58" s="5" t="s">
        <v>17</v>
      </c>
      <c r="Z58" s="5" t="s">
        <v>17</v>
      </c>
      <c r="AA58" s="5" t="s">
        <v>17</v>
      </c>
      <c r="AB58" s="305" t="s">
        <v>1532</v>
      </c>
      <c r="AC58" s="5" t="s">
        <v>49</v>
      </c>
      <c r="AD58" s="41"/>
      <c r="AE58" s="7"/>
      <c r="AF58" s="7"/>
      <c r="AG58" s="7"/>
      <c r="AH58" s="7"/>
      <c r="AI58" s="7"/>
      <c r="AJ58" s="7"/>
      <c r="AK58" s="7"/>
      <c r="AL58" s="7"/>
      <c r="AM58" s="7"/>
      <c r="AN58" s="7"/>
    </row>
    <row r="59" spans="1:40" ht="63" customHeight="1" x14ac:dyDescent="0.25">
      <c r="A59" s="1" t="s">
        <v>77</v>
      </c>
      <c r="B59" s="6" t="s">
        <v>216</v>
      </c>
      <c r="C59" s="42" t="s">
        <v>248</v>
      </c>
      <c r="D59" s="23">
        <v>112</v>
      </c>
      <c r="E59" s="26" t="s">
        <v>265</v>
      </c>
      <c r="F59" s="6" t="s">
        <v>266</v>
      </c>
      <c r="G59" s="14" t="s">
        <v>267</v>
      </c>
      <c r="H59" s="4" t="s">
        <v>17</v>
      </c>
      <c r="I59" s="4" t="s">
        <v>110</v>
      </c>
      <c r="J59" s="4" t="s">
        <v>111</v>
      </c>
      <c r="K59" s="3"/>
      <c r="L59" s="3"/>
      <c r="M59" s="3" t="s">
        <v>42</v>
      </c>
      <c r="N59" s="16"/>
      <c r="O59" s="2" t="s">
        <v>54</v>
      </c>
      <c r="P59" s="25">
        <v>44561</v>
      </c>
      <c r="Q59" s="41" t="s">
        <v>223</v>
      </c>
      <c r="R59" s="3" t="s">
        <v>2</v>
      </c>
      <c r="S59" s="5" t="s">
        <v>44</v>
      </c>
      <c r="T59" s="3" t="s">
        <v>44</v>
      </c>
      <c r="U59" s="6" t="s">
        <v>268</v>
      </c>
      <c r="V59" s="3" t="s">
        <v>46</v>
      </c>
      <c r="W59" s="5" t="s">
        <v>1538</v>
      </c>
      <c r="X59" s="5" t="s">
        <v>1538</v>
      </c>
      <c r="Y59" s="5" t="s">
        <v>17</v>
      </c>
      <c r="Z59" s="5" t="s">
        <v>17</v>
      </c>
      <c r="AA59" s="5" t="s">
        <v>17</v>
      </c>
      <c r="AB59" s="305" t="s">
        <v>1532</v>
      </c>
      <c r="AC59" s="5" t="s">
        <v>49</v>
      </c>
      <c r="AD59" s="41" t="s">
        <v>223</v>
      </c>
      <c r="AE59" s="7"/>
      <c r="AF59" s="7"/>
      <c r="AG59" s="7"/>
      <c r="AH59" s="7"/>
      <c r="AI59" s="7"/>
      <c r="AJ59" s="7"/>
      <c r="AK59" s="7"/>
      <c r="AL59" s="7"/>
      <c r="AM59" s="7"/>
      <c r="AN59" s="7"/>
    </row>
    <row r="60" spans="1:40" ht="63" customHeight="1" x14ac:dyDescent="0.25">
      <c r="A60" s="1" t="s">
        <v>77</v>
      </c>
      <c r="B60" s="6" t="s">
        <v>216</v>
      </c>
      <c r="C60" s="5" t="s">
        <v>269</v>
      </c>
      <c r="D60" s="23">
        <v>115</v>
      </c>
      <c r="E60" s="6" t="s">
        <v>270</v>
      </c>
      <c r="F60" s="6" t="s">
        <v>271</v>
      </c>
      <c r="G60" s="14" t="s">
        <v>130</v>
      </c>
      <c r="H60" s="4" t="s">
        <v>39</v>
      </c>
      <c r="I60" s="4" t="s">
        <v>272</v>
      </c>
      <c r="J60" s="4" t="s">
        <v>273</v>
      </c>
      <c r="K60" s="4" t="s">
        <v>42</v>
      </c>
      <c r="L60" s="3"/>
      <c r="M60" s="3"/>
      <c r="N60" s="16"/>
      <c r="O60" s="2" t="s">
        <v>54</v>
      </c>
      <c r="P60" s="20">
        <v>44565</v>
      </c>
      <c r="Q60" s="41" t="s">
        <v>223</v>
      </c>
      <c r="R60" s="3" t="s">
        <v>2</v>
      </c>
      <c r="S60" s="17" t="s">
        <v>44</v>
      </c>
      <c r="T60" s="3" t="s">
        <v>44</v>
      </c>
      <c r="U60" s="24" t="s">
        <v>274</v>
      </c>
      <c r="V60" s="3" t="s">
        <v>46</v>
      </c>
      <c r="W60" s="5" t="s">
        <v>1547</v>
      </c>
      <c r="X60" s="5" t="s">
        <v>1547</v>
      </c>
      <c r="Y60" s="5" t="s">
        <v>1549</v>
      </c>
      <c r="Z60" s="5" t="s">
        <v>47</v>
      </c>
      <c r="AA60" s="5" t="s">
        <v>48</v>
      </c>
      <c r="AB60" s="305" t="s">
        <v>1532</v>
      </c>
      <c r="AC60" s="5" t="s">
        <v>49</v>
      </c>
      <c r="AD60" s="41" t="s">
        <v>223</v>
      </c>
      <c r="AE60" s="36"/>
      <c r="AF60" s="7"/>
      <c r="AG60" s="7"/>
      <c r="AH60" s="7"/>
      <c r="AI60" s="7"/>
      <c r="AJ60" s="7"/>
      <c r="AK60" s="7"/>
      <c r="AL60" s="7"/>
      <c r="AM60" s="7"/>
      <c r="AN60" s="7"/>
    </row>
    <row r="61" spans="1:40" ht="63" customHeight="1" x14ac:dyDescent="0.25">
      <c r="A61" s="1" t="s">
        <v>77</v>
      </c>
      <c r="B61" s="6" t="s">
        <v>216</v>
      </c>
      <c r="C61" s="5" t="s">
        <v>275</v>
      </c>
      <c r="D61" s="23">
        <v>117</v>
      </c>
      <c r="E61" s="26" t="s">
        <v>276</v>
      </c>
      <c r="F61" s="26" t="s">
        <v>277</v>
      </c>
      <c r="G61" s="14" t="s">
        <v>278</v>
      </c>
      <c r="H61" s="4" t="s">
        <v>17</v>
      </c>
      <c r="I61" s="4" t="s">
        <v>110</v>
      </c>
      <c r="J61" s="4" t="s">
        <v>111</v>
      </c>
      <c r="K61" s="3"/>
      <c r="L61" s="3"/>
      <c r="M61" s="3" t="s">
        <v>42</v>
      </c>
      <c r="N61" s="16"/>
      <c r="O61" s="2" t="s">
        <v>54</v>
      </c>
      <c r="P61" s="25">
        <v>44562</v>
      </c>
      <c r="Q61" s="41" t="s">
        <v>223</v>
      </c>
      <c r="R61" s="3" t="s">
        <v>2</v>
      </c>
      <c r="S61" s="5" t="s">
        <v>44</v>
      </c>
      <c r="T61" s="3" t="s">
        <v>44</v>
      </c>
      <c r="U61" s="6" t="s">
        <v>112</v>
      </c>
      <c r="V61" s="3" t="s">
        <v>46</v>
      </c>
      <c r="W61" s="5" t="s">
        <v>1548</v>
      </c>
      <c r="X61" s="5" t="s">
        <v>1548</v>
      </c>
      <c r="Y61" s="5" t="s">
        <v>17</v>
      </c>
      <c r="Z61" s="5" t="s">
        <v>17</v>
      </c>
      <c r="AA61" s="5" t="s">
        <v>17</v>
      </c>
      <c r="AB61" s="305" t="s">
        <v>1532</v>
      </c>
      <c r="AC61" s="5" t="s">
        <v>49</v>
      </c>
      <c r="AD61" s="41" t="s">
        <v>223</v>
      </c>
      <c r="AE61" s="7"/>
      <c r="AF61" s="7"/>
      <c r="AG61" s="7"/>
      <c r="AH61" s="7"/>
      <c r="AI61" s="7"/>
      <c r="AJ61" s="7"/>
      <c r="AK61" s="7"/>
      <c r="AL61" s="7"/>
      <c r="AM61" s="7"/>
      <c r="AN61" s="7"/>
    </row>
    <row r="62" spans="1:40" ht="63" customHeight="1" x14ac:dyDescent="0.25">
      <c r="A62" s="1" t="s">
        <v>77</v>
      </c>
      <c r="B62" s="6" t="s">
        <v>216</v>
      </c>
      <c r="C62" s="5" t="s">
        <v>279</v>
      </c>
      <c r="D62" s="23">
        <v>118</v>
      </c>
      <c r="E62" s="6" t="s">
        <v>280</v>
      </c>
      <c r="F62" s="16" t="s">
        <v>281</v>
      </c>
      <c r="G62" s="14" t="s">
        <v>130</v>
      </c>
      <c r="H62" s="4" t="s">
        <v>39</v>
      </c>
      <c r="I62" s="4" t="s">
        <v>120</v>
      </c>
      <c r="J62" s="4" t="s">
        <v>121</v>
      </c>
      <c r="K62" s="4" t="s">
        <v>42</v>
      </c>
      <c r="L62" s="3"/>
      <c r="M62" s="3"/>
      <c r="N62" s="16"/>
      <c r="O62" s="2" t="s">
        <v>54</v>
      </c>
      <c r="P62" s="20">
        <v>44565</v>
      </c>
      <c r="Q62" s="41" t="s">
        <v>223</v>
      </c>
      <c r="R62" s="3" t="s">
        <v>2</v>
      </c>
      <c r="S62" s="17" t="s">
        <v>44</v>
      </c>
      <c r="T62" s="3" t="s">
        <v>44</v>
      </c>
      <c r="U62" s="24" t="s">
        <v>282</v>
      </c>
      <c r="V62" s="3" t="s">
        <v>46</v>
      </c>
      <c r="W62" s="5" t="s">
        <v>1546</v>
      </c>
      <c r="X62" s="5" t="s">
        <v>1546</v>
      </c>
      <c r="Y62" s="5" t="s">
        <v>1550</v>
      </c>
      <c r="Z62" s="5" t="s">
        <v>47</v>
      </c>
      <c r="AA62" s="5" t="s">
        <v>48</v>
      </c>
      <c r="AB62" s="305" t="s">
        <v>1532</v>
      </c>
      <c r="AC62" s="5" t="s">
        <v>49</v>
      </c>
      <c r="AD62" s="41" t="s">
        <v>223</v>
      </c>
      <c r="AE62" s="7"/>
      <c r="AF62" s="7"/>
      <c r="AG62" s="7"/>
      <c r="AH62" s="7"/>
      <c r="AI62" s="7"/>
      <c r="AJ62" s="7"/>
      <c r="AK62" s="7"/>
      <c r="AL62" s="7"/>
      <c r="AM62" s="7"/>
      <c r="AN62" s="7"/>
    </row>
    <row r="63" spans="1:40" ht="18" customHeight="1" x14ac:dyDescent="0.25">
      <c r="A63" s="1"/>
      <c r="B63" s="306" t="s">
        <v>283</v>
      </c>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8"/>
      <c r="AE63" s="7"/>
      <c r="AF63" s="7"/>
      <c r="AG63" s="7"/>
      <c r="AH63" s="7"/>
      <c r="AI63" s="7"/>
      <c r="AJ63" s="7"/>
      <c r="AK63" s="7"/>
      <c r="AL63" s="7"/>
      <c r="AM63" s="7"/>
      <c r="AN63" s="7"/>
    </row>
    <row r="64" spans="1:40" ht="63" customHeight="1" x14ac:dyDescent="0.25">
      <c r="A64" s="1" t="s">
        <v>77</v>
      </c>
      <c r="B64" s="45" t="s">
        <v>284</v>
      </c>
      <c r="C64" s="15" t="s">
        <v>285</v>
      </c>
      <c r="D64" s="46" t="s">
        <v>17</v>
      </c>
      <c r="E64" s="43" t="s">
        <v>286</v>
      </c>
      <c r="F64" s="44" t="s">
        <v>287</v>
      </c>
      <c r="G64" s="14" t="s">
        <v>254</v>
      </c>
      <c r="H64" s="4" t="s">
        <v>17</v>
      </c>
      <c r="I64" s="4" t="s">
        <v>17</v>
      </c>
      <c r="J64" s="4" t="s">
        <v>17</v>
      </c>
      <c r="K64" s="3"/>
      <c r="L64" s="3"/>
      <c r="M64" s="3"/>
      <c r="N64" s="40"/>
      <c r="O64" s="2" t="s">
        <v>54</v>
      </c>
      <c r="P64" s="20">
        <v>44568</v>
      </c>
      <c r="Q64" s="47"/>
      <c r="R64" s="3"/>
      <c r="S64" s="4" t="s">
        <v>17</v>
      </c>
      <c r="T64" s="3"/>
      <c r="U64" s="14" t="s">
        <v>288</v>
      </c>
      <c r="V64" s="3" t="s">
        <v>46</v>
      </c>
      <c r="W64" s="23" t="s">
        <v>1534</v>
      </c>
      <c r="X64" s="23" t="s">
        <v>1534</v>
      </c>
      <c r="Y64" s="5" t="s">
        <v>1529</v>
      </c>
      <c r="Z64" s="5" t="s">
        <v>47</v>
      </c>
      <c r="AA64" s="5" t="s">
        <v>48</v>
      </c>
      <c r="AB64" s="305" t="s">
        <v>1532</v>
      </c>
      <c r="AC64" s="5" t="s">
        <v>49</v>
      </c>
      <c r="AD64" s="47"/>
      <c r="AE64" s="7"/>
      <c r="AF64" s="7"/>
      <c r="AG64" s="7"/>
      <c r="AH64" s="7"/>
      <c r="AI64" s="7"/>
      <c r="AJ64" s="7"/>
      <c r="AK64" s="7"/>
      <c r="AL64" s="7"/>
      <c r="AM64" s="7"/>
      <c r="AN64" s="7"/>
    </row>
    <row r="65" spans="1:127" ht="63" customHeight="1" x14ac:dyDescent="0.25">
      <c r="A65" s="1" t="s">
        <v>77</v>
      </c>
      <c r="B65" s="45" t="s">
        <v>284</v>
      </c>
      <c r="C65" s="15" t="s">
        <v>285</v>
      </c>
      <c r="D65" s="17">
        <v>123</v>
      </c>
      <c r="E65" s="24" t="s">
        <v>289</v>
      </c>
      <c r="F65" s="14" t="s">
        <v>130</v>
      </c>
      <c r="G65" s="14" t="s">
        <v>278</v>
      </c>
      <c r="H65" s="4" t="s">
        <v>39</v>
      </c>
      <c r="I65" s="4" t="s">
        <v>40</v>
      </c>
      <c r="J65" s="4" t="s">
        <v>41</v>
      </c>
      <c r="K65" s="3" t="s">
        <v>42</v>
      </c>
      <c r="L65" s="3"/>
      <c r="M65" s="3"/>
      <c r="N65" s="16"/>
      <c r="O65" s="2" t="s">
        <v>54</v>
      </c>
      <c r="P65" s="20">
        <v>44568</v>
      </c>
      <c r="Q65" s="19" t="s">
        <v>290</v>
      </c>
      <c r="R65" s="3" t="s">
        <v>3</v>
      </c>
      <c r="S65" s="17" t="s">
        <v>44</v>
      </c>
      <c r="T65" s="3" t="s">
        <v>44</v>
      </c>
      <c r="U65" s="6" t="s">
        <v>291</v>
      </c>
      <c r="V65" s="3" t="s">
        <v>46</v>
      </c>
      <c r="W65" s="23" t="s">
        <v>1551</v>
      </c>
      <c r="X65" s="23" t="s">
        <v>1551</v>
      </c>
      <c r="Y65" s="5" t="s">
        <v>1529</v>
      </c>
      <c r="Z65" s="5" t="s">
        <v>47</v>
      </c>
      <c r="AA65" s="5" t="s">
        <v>48</v>
      </c>
      <c r="AB65" s="305" t="s">
        <v>1532</v>
      </c>
      <c r="AC65" s="5" t="s">
        <v>49</v>
      </c>
      <c r="AD65" s="19" t="s">
        <v>290</v>
      </c>
      <c r="AE65" s="7"/>
      <c r="AF65" s="7"/>
      <c r="AG65" s="7"/>
      <c r="AH65" s="7"/>
      <c r="AI65" s="7"/>
      <c r="AJ65" s="7"/>
      <c r="AK65" s="7"/>
      <c r="AL65" s="7"/>
      <c r="AM65" s="7"/>
      <c r="AN65" s="7"/>
    </row>
    <row r="66" spans="1:127" ht="63" customHeight="1" x14ac:dyDescent="0.25">
      <c r="A66" s="1" t="s">
        <v>77</v>
      </c>
      <c r="B66" s="45" t="s">
        <v>284</v>
      </c>
      <c r="C66" s="15" t="s">
        <v>285</v>
      </c>
      <c r="D66" s="23">
        <v>124</v>
      </c>
      <c r="E66" s="26" t="s">
        <v>292</v>
      </c>
      <c r="F66" s="45" t="s">
        <v>293</v>
      </c>
      <c r="G66" s="14" t="s">
        <v>130</v>
      </c>
      <c r="H66" s="4" t="s">
        <v>39</v>
      </c>
      <c r="I66" s="4" t="s">
        <v>40</v>
      </c>
      <c r="J66" s="4" t="s">
        <v>41</v>
      </c>
      <c r="K66" s="3" t="s">
        <v>42</v>
      </c>
      <c r="L66" s="3"/>
      <c r="M66" s="3"/>
      <c r="N66" s="16"/>
      <c r="O66" s="2" t="s">
        <v>54</v>
      </c>
      <c r="P66" s="20">
        <v>44568</v>
      </c>
      <c r="Q66" s="19" t="s">
        <v>290</v>
      </c>
      <c r="R66" s="3" t="s">
        <v>3</v>
      </c>
      <c r="S66" s="17" t="s">
        <v>44</v>
      </c>
      <c r="T66" s="3" t="s">
        <v>44</v>
      </c>
      <c r="U66" s="6" t="s">
        <v>294</v>
      </c>
      <c r="V66" s="3" t="s">
        <v>46</v>
      </c>
      <c r="W66" s="23" t="s">
        <v>1551</v>
      </c>
      <c r="X66" s="23" t="s">
        <v>1551</v>
      </c>
      <c r="Y66" s="5" t="s">
        <v>1529</v>
      </c>
      <c r="Z66" s="5" t="s">
        <v>47</v>
      </c>
      <c r="AA66" s="5" t="s">
        <v>48</v>
      </c>
      <c r="AB66" s="305" t="s">
        <v>1532</v>
      </c>
      <c r="AC66" s="5" t="s">
        <v>49</v>
      </c>
      <c r="AD66" s="19" t="s">
        <v>290</v>
      </c>
      <c r="AE66" s="7"/>
      <c r="AF66" s="7"/>
      <c r="AG66" s="7"/>
      <c r="AH66" s="7"/>
      <c r="AI66" s="7"/>
      <c r="AJ66" s="7"/>
      <c r="AK66" s="7"/>
      <c r="AL66" s="7"/>
      <c r="AM66" s="7"/>
      <c r="AN66" s="7"/>
    </row>
    <row r="67" spans="1:127" ht="19.5" customHeight="1" x14ac:dyDescent="0.25">
      <c r="A67" s="1"/>
      <c r="B67" s="306" t="s">
        <v>295</v>
      </c>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8"/>
      <c r="AE67" s="7"/>
      <c r="AF67" s="7"/>
      <c r="AG67" s="7"/>
      <c r="AH67" s="7"/>
      <c r="AI67" s="7"/>
      <c r="AJ67" s="7"/>
      <c r="AK67" s="7"/>
      <c r="AL67" s="7"/>
      <c r="AM67" s="7"/>
      <c r="AN67" s="7"/>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row>
    <row r="68" spans="1:127" ht="63" customHeight="1" x14ac:dyDescent="0.25">
      <c r="A68" s="1" t="s">
        <v>77</v>
      </c>
      <c r="B68" s="26" t="s">
        <v>296</v>
      </c>
      <c r="C68" s="48" t="s">
        <v>297</v>
      </c>
      <c r="D68" s="23">
        <v>127</v>
      </c>
      <c r="E68" s="49" t="s">
        <v>298</v>
      </c>
      <c r="F68" s="26" t="s">
        <v>299</v>
      </c>
      <c r="G68" s="26" t="s">
        <v>300</v>
      </c>
      <c r="H68" s="4" t="s">
        <v>39</v>
      </c>
      <c r="I68" s="4" t="s">
        <v>40</v>
      </c>
      <c r="J68" s="4" t="s">
        <v>41</v>
      </c>
      <c r="K68" s="28" t="s">
        <v>42</v>
      </c>
      <c r="L68" s="3"/>
      <c r="M68" s="3"/>
      <c r="N68" s="16"/>
      <c r="O68" s="2" t="s">
        <v>136</v>
      </c>
      <c r="P68" s="3"/>
      <c r="Q68" s="19" t="s">
        <v>301</v>
      </c>
      <c r="R68" s="3" t="s">
        <v>3</v>
      </c>
      <c r="S68" s="17" t="s">
        <v>44</v>
      </c>
      <c r="T68" s="3" t="s">
        <v>44</v>
      </c>
      <c r="U68" s="24" t="s">
        <v>302</v>
      </c>
      <c r="V68" s="3" t="s">
        <v>46</v>
      </c>
      <c r="W68" s="5" t="s">
        <v>1531</v>
      </c>
      <c r="X68" s="5" t="s">
        <v>1531</v>
      </c>
      <c r="Y68" s="5" t="s">
        <v>1529</v>
      </c>
      <c r="Z68" s="5" t="s">
        <v>47</v>
      </c>
      <c r="AA68" s="5" t="s">
        <v>48</v>
      </c>
      <c r="AB68" s="305" t="s">
        <v>1532</v>
      </c>
      <c r="AC68" s="5" t="s">
        <v>49</v>
      </c>
      <c r="AD68" s="19" t="s">
        <v>301</v>
      </c>
      <c r="AE68" s="7"/>
      <c r="AF68" s="7"/>
      <c r="AG68" s="7"/>
      <c r="AH68" s="7"/>
      <c r="AI68" s="7"/>
      <c r="AJ68" s="7"/>
      <c r="AK68" s="7"/>
      <c r="AL68" s="7"/>
      <c r="AM68" s="7"/>
      <c r="AN68" s="7"/>
    </row>
    <row r="69" spans="1:127" ht="63" customHeight="1" x14ac:dyDescent="0.25">
      <c r="A69" s="1" t="s">
        <v>77</v>
      </c>
      <c r="B69" s="26" t="s">
        <v>296</v>
      </c>
      <c r="C69" s="48" t="s">
        <v>297</v>
      </c>
      <c r="D69" s="17">
        <v>128</v>
      </c>
      <c r="E69" s="26" t="s">
        <v>303</v>
      </c>
      <c r="F69" s="26" t="s">
        <v>304</v>
      </c>
      <c r="G69" s="26" t="s">
        <v>300</v>
      </c>
      <c r="H69" s="4" t="s">
        <v>39</v>
      </c>
      <c r="I69" s="4" t="s">
        <v>40</v>
      </c>
      <c r="J69" s="4" t="s">
        <v>41</v>
      </c>
      <c r="K69" s="28" t="s">
        <v>42</v>
      </c>
      <c r="L69" s="3"/>
      <c r="M69" s="3"/>
      <c r="N69" s="16"/>
      <c r="O69" s="2" t="s">
        <v>136</v>
      </c>
      <c r="P69" s="3"/>
      <c r="Q69" s="19" t="s">
        <v>301</v>
      </c>
      <c r="R69" s="3" t="s">
        <v>3</v>
      </c>
      <c r="S69" s="17" t="s">
        <v>44</v>
      </c>
      <c r="T69" s="3" t="s">
        <v>44</v>
      </c>
      <c r="U69" s="24" t="s">
        <v>305</v>
      </c>
      <c r="V69" s="3" t="s">
        <v>46</v>
      </c>
      <c r="W69" s="5" t="s">
        <v>1531</v>
      </c>
      <c r="X69" s="5" t="s">
        <v>1531</v>
      </c>
      <c r="Y69" s="5" t="s">
        <v>1529</v>
      </c>
      <c r="Z69" s="5" t="s">
        <v>47</v>
      </c>
      <c r="AA69" s="5" t="s">
        <v>48</v>
      </c>
      <c r="AB69" s="305" t="s">
        <v>1532</v>
      </c>
      <c r="AC69" s="5" t="s">
        <v>49</v>
      </c>
      <c r="AD69" s="19" t="s">
        <v>301</v>
      </c>
      <c r="AE69" s="7"/>
      <c r="AF69" s="7"/>
      <c r="AG69" s="7"/>
      <c r="AH69" s="7"/>
      <c r="AI69" s="7"/>
      <c r="AJ69" s="7"/>
      <c r="AK69" s="7"/>
      <c r="AL69" s="7"/>
      <c r="AM69" s="7"/>
      <c r="AN69" s="7"/>
    </row>
    <row r="70" spans="1:127" ht="63" customHeight="1" x14ac:dyDescent="0.25">
      <c r="A70" s="1" t="s">
        <v>77</v>
      </c>
      <c r="B70" s="26" t="s">
        <v>296</v>
      </c>
      <c r="C70" s="48" t="s">
        <v>297</v>
      </c>
      <c r="D70" s="17">
        <v>129</v>
      </c>
      <c r="E70" s="26" t="s">
        <v>306</v>
      </c>
      <c r="F70" s="26" t="s">
        <v>307</v>
      </c>
      <c r="G70" s="26" t="s">
        <v>300</v>
      </c>
      <c r="H70" s="4" t="s">
        <v>39</v>
      </c>
      <c r="I70" s="4" t="s">
        <v>120</v>
      </c>
      <c r="J70" s="4" t="s">
        <v>121</v>
      </c>
      <c r="K70" s="4" t="s">
        <v>42</v>
      </c>
      <c r="L70" s="3"/>
      <c r="M70" s="3"/>
      <c r="N70" s="16"/>
      <c r="O70" s="2" t="s">
        <v>136</v>
      </c>
      <c r="P70" s="3"/>
      <c r="Q70" s="41" t="s">
        <v>301</v>
      </c>
      <c r="R70" s="3" t="s">
        <v>2</v>
      </c>
      <c r="S70" s="17" t="s">
        <v>44</v>
      </c>
      <c r="T70" s="3" t="s">
        <v>44</v>
      </c>
      <c r="U70" s="50" t="s">
        <v>308</v>
      </c>
      <c r="V70" s="3" t="s">
        <v>46</v>
      </c>
      <c r="W70" s="5" t="s">
        <v>1531</v>
      </c>
      <c r="X70" s="5" t="s">
        <v>1531</v>
      </c>
      <c r="Y70" s="5" t="s">
        <v>1529</v>
      </c>
      <c r="Z70" s="5" t="s">
        <v>47</v>
      </c>
      <c r="AA70" s="5" t="s">
        <v>48</v>
      </c>
      <c r="AB70" s="305" t="s">
        <v>1532</v>
      </c>
      <c r="AC70" s="5" t="s">
        <v>49</v>
      </c>
      <c r="AD70" s="41" t="s">
        <v>301</v>
      </c>
      <c r="AE70" s="7"/>
      <c r="AF70" s="7"/>
      <c r="AG70" s="7"/>
      <c r="AH70" s="7"/>
      <c r="AI70" s="7"/>
      <c r="AJ70" s="7"/>
      <c r="AK70" s="7"/>
      <c r="AL70" s="7"/>
      <c r="AM70" s="7"/>
      <c r="AN70" s="7"/>
    </row>
    <row r="71" spans="1:127" ht="63" customHeight="1" x14ac:dyDescent="0.25">
      <c r="A71" s="1" t="s">
        <v>77</v>
      </c>
      <c r="B71" s="26" t="s">
        <v>296</v>
      </c>
      <c r="C71" s="48" t="s">
        <v>297</v>
      </c>
      <c r="D71" s="23">
        <v>130</v>
      </c>
      <c r="E71" s="26" t="s">
        <v>309</v>
      </c>
      <c r="F71" s="26" t="s">
        <v>310</v>
      </c>
      <c r="G71" s="26" t="s">
        <v>300</v>
      </c>
      <c r="H71" s="4" t="s">
        <v>39</v>
      </c>
      <c r="I71" s="4" t="s">
        <v>120</v>
      </c>
      <c r="J71" s="4" t="s">
        <v>121</v>
      </c>
      <c r="K71" s="28" t="s">
        <v>42</v>
      </c>
      <c r="L71" s="3"/>
      <c r="M71" s="3"/>
      <c r="N71" s="16"/>
      <c r="O71" s="2" t="s">
        <v>136</v>
      </c>
      <c r="P71" s="3"/>
      <c r="Q71" s="19" t="s">
        <v>301</v>
      </c>
      <c r="R71" s="3" t="s">
        <v>3</v>
      </c>
      <c r="S71" s="17" t="s">
        <v>44</v>
      </c>
      <c r="T71" s="18" t="s">
        <v>44</v>
      </c>
      <c r="U71" s="24" t="s">
        <v>311</v>
      </c>
      <c r="V71" s="3" t="s">
        <v>46</v>
      </c>
      <c r="W71" s="5" t="s">
        <v>1531</v>
      </c>
      <c r="X71" s="5" t="s">
        <v>1531</v>
      </c>
      <c r="Y71" s="5" t="s">
        <v>1545</v>
      </c>
      <c r="Z71" s="5" t="s">
        <v>47</v>
      </c>
      <c r="AA71" s="5" t="s">
        <v>48</v>
      </c>
      <c r="AB71" s="305" t="s">
        <v>1532</v>
      </c>
      <c r="AC71" s="5" t="s">
        <v>49</v>
      </c>
      <c r="AD71" s="19" t="s">
        <v>301</v>
      </c>
      <c r="AE71" s="36"/>
      <c r="AF71" s="7"/>
      <c r="AG71" s="7"/>
      <c r="AH71" s="7"/>
      <c r="AI71" s="7"/>
      <c r="AJ71" s="7"/>
      <c r="AK71" s="7"/>
      <c r="AL71" s="7"/>
      <c r="AM71" s="7"/>
      <c r="AN71" s="7"/>
    </row>
    <row r="72" spans="1:127" ht="63" customHeight="1" x14ac:dyDescent="0.25">
      <c r="A72" s="1" t="s">
        <v>77</v>
      </c>
      <c r="B72" s="26" t="s">
        <v>296</v>
      </c>
      <c r="C72" s="48" t="s">
        <v>297</v>
      </c>
      <c r="D72" s="17">
        <v>131</v>
      </c>
      <c r="E72" s="26" t="s">
        <v>312</v>
      </c>
      <c r="F72" s="26" t="s">
        <v>313</v>
      </c>
      <c r="G72" s="26" t="s">
        <v>300</v>
      </c>
      <c r="H72" s="4" t="s">
        <v>39</v>
      </c>
      <c r="I72" s="4" t="s">
        <v>40</v>
      </c>
      <c r="J72" s="4" t="s">
        <v>41</v>
      </c>
      <c r="K72" s="28" t="s">
        <v>42</v>
      </c>
      <c r="L72" s="3"/>
      <c r="M72" s="3"/>
      <c r="N72" s="16"/>
      <c r="O72" s="2" t="s">
        <v>136</v>
      </c>
      <c r="P72" s="3"/>
      <c r="Q72" s="19" t="s">
        <v>301</v>
      </c>
      <c r="R72" s="3" t="s">
        <v>3</v>
      </c>
      <c r="S72" s="17" t="s">
        <v>44</v>
      </c>
      <c r="T72" s="3" t="s">
        <v>44</v>
      </c>
      <c r="U72" s="6" t="s">
        <v>314</v>
      </c>
      <c r="V72" s="3" t="s">
        <v>46</v>
      </c>
      <c r="W72" s="5" t="s">
        <v>1547</v>
      </c>
      <c r="X72" s="5" t="s">
        <v>1547</v>
      </c>
      <c r="Y72" s="5" t="s">
        <v>1549</v>
      </c>
      <c r="Z72" s="5" t="s">
        <v>47</v>
      </c>
      <c r="AA72" s="5" t="s">
        <v>48</v>
      </c>
      <c r="AB72" s="305" t="s">
        <v>1532</v>
      </c>
      <c r="AC72" s="5" t="s">
        <v>49</v>
      </c>
      <c r="AD72" s="19" t="s">
        <v>301</v>
      </c>
      <c r="AE72" s="7"/>
      <c r="AF72" s="7"/>
      <c r="AG72" s="7"/>
      <c r="AH72" s="7"/>
      <c r="AI72" s="7"/>
      <c r="AJ72" s="7"/>
      <c r="AK72" s="7"/>
      <c r="AL72" s="7"/>
      <c r="AM72" s="7"/>
      <c r="AN72" s="7"/>
    </row>
    <row r="73" spans="1:127" ht="63" customHeight="1" x14ac:dyDescent="0.25">
      <c r="A73" s="1" t="s">
        <v>77</v>
      </c>
      <c r="B73" s="26" t="s">
        <v>296</v>
      </c>
      <c r="C73" s="48" t="s">
        <v>297</v>
      </c>
      <c r="D73" s="23">
        <v>132</v>
      </c>
      <c r="E73" s="26" t="s">
        <v>315</v>
      </c>
      <c r="F73" s="26" t="s">
        <v>316</v>
      </c>
      <c r="G73" s="26" t="s">
        <v>300</v>
      </c>
      <c r="H73" s="4" t="s">
        <v>39</v>
      </c>
      <c r="I73" s="4" t="s">
        <v>40</v>
      </c>
      <c r="J73" s="4" t="s">
        <v>41</v>
      </c>
      <c r="K73" s="28" t="s">
        <v>42</v>
      </c>
      <c r="L73" s="3"/>
      <c r="M73" s="3"/>
      <c r="N73" s="16"/>
      <c r="O73" s="2" t="s">
        <v>136</v>
      </c>
      <c r="P73" s="3"/>
      <c r="Q73" s="19" t="s">
        <v>301</v>
      </c>
      <c r="R73" s="3" t="s">
        <v>3</v>
      </c>
      <c r="S73" s="23" t="s">
        <v>44</v>
      </c>
      <c r="T73" s="3" t="s">
        <v>44</v>
      </c>
      <c r="U73" s="6" t="s">
        <v>317</v>
      </c>
      <c r="V73" s="3" t="s">
        <v>46</v>
      </c>
      <c r="W73" s="5" t="s">
        <v>1552</v>
      </c>
      <c r="X73" s="5" t="s">
        <v>1552</v>
      </c>
      <c r="Y73" s="5" t="s">
        <v>1545</v>
      </c>
      <c r="Z73" s="5" t="s">
        <v>47</v>
      </c>
      <c r="AA73" s="5" t="s">
        <v>48</v>
      </c>
      <c r="AB73" s="305" t="s">
        <v>1532</v>
      </c>
      <c r="AC73" s="5" t="s">
        <v>49</v>
      </c>
      <c r="AD73" s="19" t="s">
        <v>301</v>
      </c>
      <c r="AE73" s="7"/>
      <c r="AF73" s="7"/>
      <c r="AG73" s="7"/>
      <c r="AH73" s="7"/>
      <c r="AI73" s="7"/>
      <c r="AJ73" s="7"/>
      <c r="AK73" s="7"/>
      <c r="AL73" s="7"/>
      <c r="AM73" s="7"/>
      <c r="AN73" s="7"/>
    </row>
    <row r="74" spans="1:127" ht="63" customHeight="1" x14ac:dyDescent="0.25">
      <c r="A74" s="1" t="s">
        <v>77</v>
      </c>
      <c r="B74" s="26" t="s">
        <v>296</v>
      </c>
      <c r="C74" s="48" t="s">
        <v>297</v>
      </c>
      <c r="D74" s="17">
        <v>133</v>
      </c>
      <c r="E74" s="26" t="s">
        <v>318</v>
      </c>
      <c r="F74" s="26" t="s">
        <v>319</v>
      </c>
      <c r="G74" s="26" t="s">
        <v>300</v>
      </c>
      <c r="H74" s="4" t="s">
        <v>39</v>
      </c>
      <c r="I74" s="4" t="s">
        <v>120</v>
      </c>
      <c r="J74" s="4" t="s">
        <v>121</v>
      </c>
      <c r="K74" s="28" t="s">
        <v>42</v>
      </c>
      <c r="L74" s="3"/>
      <c r="M74" s="3"/>
      <c r="N74" s="16"/>
      <c r="O74" s="2" t="s">
        <v>136</v>
      </c>
      <c r="P74" s="3"/>
      <c r="Q74" s="19" t="s">
        <v>301</v>
      </c>
      <c r="R74" s="3" t="s">
        <v>3</v>
      </c>
      <c r="S74" s="17" t="s">
        <v>44</v>
      </c>
      <c r="T74" s="18" t="s">
        <v>44</v>
      </c>
      <c r="U74" s="24" t="s">
        <v>320</v>
      </c>
      <c r="V74" s="3" t="s">
        <v>46</v>
      </c>
      <c r="W74" s="5" t="s">
        <v>1531</v>
      </c>
      <c r="X74" s="5" t="s">
        <v>1531</v>
      </c>
      <c r="Y74" s="5" t="s">
        <v>1529</v>
      </c>
      <c r="Z74" s="5" t="s">
        <v>47</v>
      </c>
      <c r="AA74" s="5" t="s">
        <v>48</v>
      </c>
      <c r="AB74" s="305" t="s">
        <v>1532</v>
      </c>
      <c r="AC74" s="5" t="s">
        <v>49</v>
      </c>
      <c r="AD74" s="19" t="s">
        <v>301</v>
      </c>
      <c r="AE74" s="7"/>
      <c r="AF74" s="7"/>
      <c r="AG74" s="7"/>
      <c r="AH74" s="7"/>
      <c r="AI74" s="7"/>
      <c r="AJ74" s="7"/>
      <c r="AK74" s="7"/>
      <c r="AL74" s="7"/>
      <c r="AM74" s="7"/>
      <c r="AN74" s="7"/>
    </row>
    <row r="75" spans="1:127" ht="63" customHeight="1" x14ac:dyDescent="0.25">
      <c r="A75" s="1" t="s">
        <v>77</v>
      </c>
      <c r="B75" s="26" t="s">
        <v>296</v>
      </c>
      <c r="C75" s="48" t="s">
        <v>297</v>
      </c>
      <c r="D75" s="17">
        <v>134</v>
      </c>
      <c r="E75" s="26" t="s">
        <v>321</v>
      </c>
      <c r="F75" s="26" t="s">
        <v>322</v>
      </c>
      <c r="G75" s="26" t="s">
        <v>300</v>
      </c>
      <c r="H75" s="4" t="s">
        <v>39</v>
      </c>
      <c r="I75" s="4" t="s">
        <v>120</v>
      </c>
      <c r="J75" s="4" t="s">
        <v>121</v>
      </c>
      <c r="K75" s="28" t="s">
        <v>42</v>
      </c>
      <c r="L75" s="3"/>
      <c r="M75" s="3"/>
      <c r="N75" s="16"/>
      <c r="O75" s="2" t="s">
        <v>136</v>
      </c>
      <c r="P75" s="3"/>
      <c r="Q75" s="19" t="s">
        <v>323</v>
      </c>
      <c r="R75" s="3" t="s">
        <v>3</v>
      </c>
      <c r="S75" s="17" t="s">
        <v>44</v>
      </c>
      <c r="T75" s="18" t="s">
        <v>44</v>
      </c>
      <c r="U75" s="51" t="s">
        <v>324</v>
      </c>
      <c r="V75" s="3" t="s">
        <v>46</v>
      </c>
      <c r="W75" s="5" t="s">
        <v>1531</v>
      </c>
      <c r="X75" s="5" t="s">
        <v>1531</v>
      </c>
      <c r="Y75" s="5" t="s">
        <v>1529</v>
      </c>
      <c r="Z75" s="5" t="s">
        <v>47</v>
      </c>
      <c r="AA75" s="5" t="s">
        <v>48</v>
      </c>
      <c r="AB75" s="305" t="s">
        <v>1532</v>
      </c>
      <c r="AC75" s="5" t="s">
        <v>49</v>
      </c>
      <c r="AD75" s="19" t="s">
        <v>323</v>
      </c>
      <c r="AE75" s="7"/>
      <c r="AF75" s="7"/>
      <c r="AG75" s="7"/>
      <c r="AH75" s="7"/>
      <c r="AI75" s="7"/>
      <c r="AJ75" s="7"/>
      <c r="AK75" s="7"/>
      <c r="AL75" s="7"/>
      <c r="AM75" s="7"/>
      <c r="AN75" s="7"/>
    </row>
    <row r="76" spans="1:127" ht="63" customHeight="1" x14ac:dyDescent="0.25">
      <c r="A76" s="1" t="s">
        <v>77</v>
      </c>
      <c r="B76" s="26" t="s">
        <v>296</v>
      </c>
      <c r="C76" s="48" t="s">
        <v>297</v>
      </c>
      <c r="D76" s="23">
        <v>135</v>
      </c>
      <c r="E76" s="26" t="s">
        <v>325</v>
      </c>
      <c r="F76" s="26" t="s">
        <v>326</v>
      </c>
      <c r="G76" s="26" t="s">
        <v>300</v>
      </c>
      <c r="H76" s="4" t="s">
        <v>39</v>
      </c>
      <c r="I76" s="4" t="s">
        <v>120</v>
      </c>
      <c r="J76" s="4" t="s">
        <v>121</v>
      </c>
      <c r="K76" s="4" t="s">
        <v>42</v>
      </c>
      <c r="L76" s="3"/>
      <c r="M76" s="3"/>
      <c r="N76" s="16"/>
      <c r="O76" s="2" t="s">
        <v>136</v>
      </c>
      <c r="P76" s="3"/>
      <c r="Q76" s="41" t="s">
        <v>301</v>
      </c>
      <c r="R76" s="3" t="s">
        <v>2</v>
      </c>
      <c r="S76" s="17" t="s">
        <v>44</v>
      </c>
      <c r="T76" s="3" t="s">
        <v>44</v>
      </c>
      <c r="U76" s="52" t="s">
        <v>327</v>
      </c>
      <c r="V76" s="3" t="s">
        <v>46</v>
      </c>
      <c r="W76" s="5" t="s">
        <v>1531</v>
      </c>
      <c r="X76" s="5" t="s">
        <v>1531</v>
      </c>
      <c r="Y76" s="5" t="s">
        <v>1529</v>
      </c>
      <c r="Z76" s="5" t="s">
        <v>47</v>
      </c>
      <c r="AA76" s="5" t="s">
        <v>48</v>
      </c>
      <c r="AB76" s="305" t="s">
        <v>1532</v>
      </c>
      <c r="AC76" s="5" t="s">
        <v>49</v>
      </c>
      <c r="AD76" s="41" t="s">
        <v>301</v>
      </c>
      <c r="AE76" s="7"/>
      <c r="AF76" s="7"/>
      <c r="AG76" s="7"/>
      <c r="AH76" s="7"/>
      <c r="AI76" s="7"/>
      <c r="AJ76" s="7"/>
      <c r="AK76" s="7"/>
      <c r="AL76" s="7"/>
      <c r="AM76" s="7"/>
      <c r="AN76" s="7"/>
    </row>
    <row r="77" spans="1:127" ht="63" customHeight="1" x14ac:dyDescent="0.25">
      <c r="A77" s="1" t="s">
        <v>77</v>
      </c>
      <c r="B77" s="26" t="s">
        <v>296</v>
      </c>
      <c r="C77" s="48" t="s">
        <v>297</v>
      </c>
      <c r="D77" s="17">
        <v>136</v>
      </c>
      <c r="E77" s="26" t="s">
        <v>328</v>
      </c>
      <c r="F77" s="26" t="s">
        <v>329</v>
      </c>
      <c r="G77" s="26" t="s">
        <v>300</v>
      </c>
      <c r="H77" s="4" t="s">
        <v>39</v>
      </c>
      <c r="I77" s="4" t="s">
        <v>40</v>
      </c>
      <c r="J77" s="4" t="s">
        <v>41</v>
      </c>
      <c r="K77" s="28" t="s">
        <v>42</v>
      </c>
      <c r="L77" s="3"/>
      <c r="M77" s="3"/>
      <c r="N77" s="16"/>
      <c r="O77" s="2" t="s">
        <v>136</v>
      </c>
      <c r="P77" s="3"/>
      <c r="Q77" s="19" t="s">
        <v>301</v>
      </c>
      <c r="R77" s="3" t="s">
        <v>3</v>
      </c>
      <c r="S77" s="17" t="s">
        <v>44</v>
      </c>
      <c r="T77" s="3" t="s">
        <v>44</v>
      </c>
      <c r="U77" s="24" t="s">
        <v>330</v>
      </c>
      <c r="V77" s="3" t="s">
        <v>46</v>
      </c>
      <c r="W77" s="5" t="s">
        <v>1535</v>
      </c>
      <c r="X77" s="5" t="s">
        <v>1535</v>
      </c>
      <c r="Y77" s="5" t="s">
        <v>1529</v>
      </c>
      <c r="Z77" s="5" t="s">
        <v>47</v>
      </c>
      <c r="AA77" s="5" t="s">
        <v>48</v>
      </c>
      <c r="AB77" s="305" t="s">
        <v>1532</v>
      </c>
      <c r="AC77" s="5" t="s">
        <v>49</v>
      </c>
      <c r="AD77" s="19" t="s">
        <v>301</v>
      </c>
      <c r="AE77" s="7"/>
      <c r="AF77" s="7"/>
      <c r="AG77" s="7"/>
      <c r="AH77" s="7"/>
      <c r="AI77" s="7"/>
      <c r="AJ77" s="7"/>
      <c r="AK77" s="7"/>
      <c r="AL77" s="7"/>
      <c r="AM77" s="7"/>
      <c r="AN77" s="7"/>
    </row>
    <row r="78" spans="1:127" ht="63" customHeight="1" x14ac:dyDescent="0.25">
      <c r="A78" s="1" t="s">
        <v>77</v>
      </c>
      <c r="B78" s="26" t="s">
        <v>296</v>
      </c>
      <c r="C78" s="48" t="s">
        <v>332</v>
      </c>
      <c r="D78" s="53">
        <v>137</v>
      </c>
      <c r="E78" s="54" t="s">
        <v>333</v>
      </c>
      <c r="F78" s="26" t="s">
        <v>334</v>
      </c>
      <c r="G78" s="26" t="s">
        <v>300</v>
      </c>
      <c r="H78" s="4" t="s">
        <v>39</v>
      </c>
      <c r="I78" s="4" t="s">
        <v>120</v>
      </c>
      <c r="J78" s="4" t="s">
        <v>121</v>
      </c>
      <c r="K78" s="4" t="s">
        <v>42</v>
      </c>
      <c r="L78" s="3"/>
      <c r="M78" s="3"/>
      <c r="N78" s="16"/>
      <c r="O78" s="2" t="s">
        <v>136</v>
      </c>
      <c r="P78" s="3"/>
      <c r="Q78" s="41" t="s">
        <v>301</v>
      </c>
      <c r="R78" s="3" t="s">
        <v>2</v>
      </c>
      <c r="S78" s="17" t="s">
        <v>44</v>
      </c>
      <c r="T78" s="3" t="s">
        <v>44</v>
      </c>
      <c r="U78" s="14" t="s">
        <v>335</v>
      </c>
      <c r="V78" s="3" t="s">
        <v>46</v>
      </c>
      <c r="W78" s="5" t="s">
        <v>1531</v>
      </c>
      <c r="X78" s="5" t="s">
        <v>1531</v>
      </c>
      <c r="Y78" s="5" t="s">
        <v>1529</v>
      </c>
      <c r="Z78" s="5" t="s">
        <v>47</v>
      </c>
      <c r="AA78" s="5" t="s">
        <v>48</v>
      </c>
      <c r="AB78" s="305" t="s">
        <v>1532</v>
      </c>
      <c r="AC78" s="5" t="s">
        <v>49</v>
      </c>
      <c r="AD78" s="41" t="s">
        <v>301</v>
      </c>
      <c r="AE78" s="7"/>
      <c r="AF78" s="7"/>
      <c r="AG78" s="7"/>
      <c r="AH78" s="7"/>
      <c r="AI78" s="7"/>
      <c r="AJ78" s="7"/>
      <c r="AK78" s="7"/>
      <c r="AL78" s="7"/>
      <c r="AM78" s="7"/>
      <c r="AN78" s="7"/>
    </row>
    <row r="79" spans="1:127" ht="63" customHeight="1" x14ac:dyDescent="0.25">
      <c r="A79" s="1" t="s">
        <v>77</v>
      </c>
      <c r="B79" s="26" t="s">
        <v>296</v>
      </c>
      <c r="C79" s="48" t="s">
        <v>332</v>
      </c>
      <c r="D79" s="53">
        <v>138</v>
      </c>
      <c r="E79" s="54" t="s">
        <v>336</v>
      </c>
      <c r="F79" s="49" t="s">
        <v>337</v>
      </c>
      <c r="G79" s="26" t="s">
        <v>300</v>
      </c>
      <c r="H79" s="4" t="s">
        <v>39</v>
      </c>
      <c r="I79" s="4" t="s">
        <v>120</v>
      </c>
      <c r="J79" s="4" t="s">
        <v>121</v>
      </c>
      <c r="K79" s="4" t="s">
        <v>42</v>
      </c>
      <c r="L79" s="3"/>
      <c r="M79" s="3"/>
      <c r="N79" s="16"/>
      <c r="O79" s="2" t="s">
        <v>136</v>
      </c>
      <c r="P79" s="3"/>
      <c r="Q79" s="41" t="s">
        <v>301</v>
      </c>
      <c r="R79" s="3" t="s">
        <v>2</v>
      </c>
      <c r="S79" s="17" t="s">
        <v>44</v>
      </c>
      <c r="T79" s="3" t="s">
        <v>44</v>
      </c>
      <c r="U79" s="14" t="s">
        <v>338</v>
      </c>
      <c r="V79" s="3" t="s">
        <v>46</v>
      </c>
      <c r="W79" s="5" t="s">
        <v>1531</v>
      </c>
      <c r="X79" s="5" t="s">
        <v>1531</v>
      </c>
      <c r="Y79" s="5" t="s">
        <v>1529</v>
      </c>
      <c r="Z79" s="5" t="s">
        <v>47</v>
      </c>
      <c r="AA79" s="5" t="s">
        <v>48</v>
      </c>
      <c r="AB79" s="305" t="s">
        <v>1532</v>
      </c>
      <c r="AC79" s="5" t="s">
        <v>49</v>
      </c>
      <c r="AD79" s="41" t="s">
        <v>301</v>
      </c>
      <c r="AE79" s="7"/>
      <c r="AF79" s="7"/>
      <c r="AG79" s="7"/>
      <c r="AH79" s="7"/>
      <c r="AI79" s="7"/>
      <c r="AJ79" s="7"/>
      <c r="AK79" s="7"/>
      <c r="AL79" s="7"/>
      <c r="AM79" s="7"/>
      <c r="AN79" s="7"/>
    </row>
    <row r="80" spans="1:127" ht="63" customHeight="1" x14ac:dyDescent="0.25">
      <c r="A80" s="1" t="s">
        <v>77</v>
      </c>
      <c r="B80" s="26" t="s">
        <v>296</v>
      </c>
      <c r="C80" s="48" t="s">
        <v>332</v>
      </c>
      <c r="D80" s="53">
        <v>139</v>
      </c>
      <c r="E80" s="54" t="s">
        <v>339</v>
      </c>
      <c r="F80" s="16" t="s">
        <v>340</v>
      </c>
      <c r="G80" s="26" t="s">
        <v>300</v>
      </c>
      <c r="H80" s="4" t="s">
        <v>39</v>
      </c>
      <c r="I80" s="4" t="s">
        <v>120</v>
      </c>
      <c r="J80" s="4" t="s">
        <v>121</v>
      </c>
      <c r="K80" s="4" t="s">
        <v>42</v>
      </c>
      <c r="L80" s="3"/>
      <c r="M80" s="3"/>
      <c r="N80" s="16"/>
      <c r="O80" s="2" t="s">
        <v>136</v>
      </c>
      <c r="P80" s="3"/>
      <c r="Q80" s="41" t="s">
        <v>301</v>
      </c>
      <c r="R80" s="3" t="s">
        <v>3</v>
      </c>
      <c r="S80" s="17" t="s">
        <v>44</v>
      </c>
      <c r="T80" s="18" t="s">
        <v>44</v>
      </c>
      <c r="U80" s="24" t="s">
        <v>341</v>
      </c>
      <c r="V80" s="3" t="s">
        <v>46</v>
      </c>
      <c r="W80" s="5" t="s">
        <v>1531</v>
      </c>
      <c r="X80" s="5" t="s">
        <v>1531</v>
      </c>
      <c r="Y80" s="5" t="s">
        <v>1529</v>
      </c>
      <c r="Z80" s="5" t="s">
        <v>47</v>
      </c>
      <c r="AA80" s="5" t="s">
        <v>48</v>
      </c>
      <c r="AB80" s="305" t="s">
        <v>1532</v>
      </c>
      <c r="AC80" s="5" t="s">
        <v>49</v>
      </c>
      <c r="AD80" s="41" t="s">
        <v>301</v>
      </c>
      <c r="AE80" s="36"/>
      <c r="AF80" s="7"/>
      <c r="AG80" s="7"/>
      <c r="AH80" s="7"/>
      <c r="AI80" s="7"/>
      <c r="AJ80" s="7"/>
      <c r="AK80" s="7"/>
      <c r="AL80" s="7"/>
      <c r="AM80" s="7"/>
      <c r="AN80" s="7"/>
    </row>
    <row r="81" spans="1:127" ht="63" customHeight="1" x14ac:dyDescent="0.25">
      <c r="A81" s="1" t="s">
        <v>77</v>
      </c>
      <c r="B81" s="26" t="s">
        <v>296</v>
      </c>
      <c r="C81" s="48" t="s">
        <v>332</v>
      </c>
      <c r="D81" s="53">
        <v>140</v>
      </c>
      <c r="E81" s="54" t="s">
        <v>342</v>
      </c>
      <c r="F81" s="26" t="s">
        <v>343</v>
      </c>
      <c r="G81" s="26" t="s">
        <v>300</v>
      </c>
      <c r="H81" s="4" t="s">
        <v>39</v>
      </c>
      <c r="I81" s="4" t="s">
        <v>120</v>
      </c>
      <c r="J81" s="4" t="s">
        <v>121</v>
      </c>
      <c r="K81" s="28" t="s">
        <v>42</v>
      </c>
      <c r="L81" s="3"/>
      <c r="M81" s="3"/>
      <c r="N81" s="16"/>
      <c r="O81" s="2" t="s">
        <v>136</v>
      </c>
      <c r="P81" s="3"/>
      <c r="Q81" s="19" t="s">
        <v>301</v>
      </c>
      <c r="R81" s="3" t="s">
        <v>3</v>
      </c>
      <c r="S81" s="17" t="s">
        <v>344</v>
      </c>
      <c r="T81" s="18" t="s">
        <v>44</v>
      </c>
      <c r="U81" s="24" t="s">
        <v>345</v>
      </c>
      <c r="V81" s="3" t="s">
        <v>46</v>
      </c>
      <c r="W81" s="5" t="s">
        <v>1553</v>
      </c>
      <c r="X81" s="5" t="s">
        <v>1553</v>
      </c>
      <c r="Y81" s="5" t="s">
        <v>17</v>
      </c>
      <c r="Z81" s="5" t="s">
        <v>17</v>
      </c>
      <c r="AA81" s="5" t="s">
        <v>17</v>
      </c>
      <c r="AB81" s="305" t="s">
        <v>1532</v>
      </c>
      <c r="AC81" s="5" t="s">
        <v>49</v>
      </c>
      <c r="AD81" s="19" t="s">
        <v>301</v>
      </c>
      <c r="AE81" s="36"/>
      <c r="AF81" s="7"/>
      <c r="AG81" s="7"/>
      <c r="AH81" s="7"/>
      <c r="AI81" s="7"/>
      <c r="AJ81" s="7"/>
      <c r="AK81" s="7"/>
      <c r="AL81" s="7"/>
      <c r="AM81" s="7"/>
      <c r="AN81" s="7"/>
    </row>
    <row r="82" spans="1:127" ht="63" customHeight="1" x14ac:dyDescent="0.25">
      <c r="A82" s="1" t="s">
        <v>77</v>
      </c>
      <c r="B82" s="26" t="s">
        <v>296</v>
      </c>
      <c r="C82" s="48" t="s">
        <v>332</v>
      </c>
      <c r="D82" s="55" t="s">
        <v>17</v>
      </c>
      <c r="E82" s="56" t="s">
        <v>346</v>
      </c>
      <c r="F82" s="57" t="s">
        <v>347</v>
      </c>
      <c r="G82" s="14"/>
      <c r="H82" s="4" t="s">
        <v>17</v>
      </c>
      <c r="I82" s="4" t="s">
        <v>17</v>
      </c>
      <c r="J82" s="4" t="s">
        <v>17</v>
      </c>
      <c r="K82" s="3"/>
      <c r="L82" s="3"/>
      <c r="M82" s="3"/>
      <c r="N82" s="40"/>
      <c r="O82" s="2" t="s">
        <v>136</v>
      </c>
      <c r="P82" s="3"/>
      <c r="Q82" s="4" t="s">
        <v>17</v>
      </c>
      <c r="R82" s="3"/>
      <c r="S82" s="4" t="s">
        <v>17</v>
      </c>
      <c r="T82" s="3"/>
      <c r="U82" s="14" t="s">
        <v>348</v>
      </c>
      <c r="V82" s="3" t="s">
        <v>46</v>
      </c>
      <c r="W82" s="5" t="s">
        <v>1554</v>
      </c>
      <c r="X82" s="5" t="s">
        <v>1554</v>
      </c>
      <c r="Y82" s="5" t="s">
        <v>17</v>
      </c>
      <c r="Z82" s="5" t="s">
        <v>17</v>
      </c>
      <c r="AA82" s="5" t="s">
        <v>17</v>
      </c>
      <c r="AB82" s="305" t="s">
        <v>1532</v>
      </c>
      <c r="AC82" s="5" t="s">
        <v>49</v>
      </c>
      <c r="AD82" s="4" t="s">
        <v>17</v>
      </c>
      <c r="AE82" s="7"/>
      <c r="AF82" s="7"/>
      <c r="AG82" s="7"/>
      <c r="AH82" s="7"/>
      <c r="AI82" s="7"/>
      <c r="AJ82" s="7"/>
      <c r="AK82" s="7"/>
      <c r="AL82" s="7"/>
      <c r="AM82" s="7"/>
      <c r="AN82" s="7"/>
    </row>
    <row r="83" spans="1:127" ht="63" customHeight="1" x14ac:dyDescent="0.25">
      <c r="A83" s="1" t="s">
        <v>77</v>
      </c>
      <c r="B83" s="26" t="s">
        <v>296</v>
      </c>
      <c r="C83" s="48" t="s">
        <v>332</v>
      </c>
      <c r="D83" s="23">
        <v>141</v>
      </c>
      <c r="E83" s="26" t="s">
        <v>349</v>
      </c>
      <c r="F83" s="26" t="s">
        <v>350</v>
      </c>
      <c r="G83" s="26" t="s">
        <v>300</v>
      </c>
      <c r="H83" s="4" t="s">
        <v>17</v>
      </c>
      <c r="I83" s="4" t="s">
        <v>110</v>
      </c>
      <c r="J83" s="4" t="s">
        <v>111</v>
      </c>
      <c r="K83" s="3"/>
      <c r="L83" s="3"/>
      <c r="M83" s="3" t="s">
        <v>42</v>
      </c>
      <c r="N83" s="16"/>
      <c r="O83" s="2" t="s">
        <v>54</v>
      </c>
      <c r="P83" s="25">
        <v>44561</v>
      </c>
      <c r="Q83" s="19" t="s">
        <v>301</v>
      </c>
      <c r="R83" s="3" t="s">
        <v>2</v>
      </c>
      <c r="S83" s="23" t="s">
        <v>44</v>
      </c>
      <c r="T83" s="3" t="s">
        <v>44</v>
      </c>
      <c r="U83" s="26" t="s">
        <v>351</v>
      </c>
      <c r="V83" s="3" t="s">
        <v>46</v>
      </c>
      <c r="W83" s="5" t="s">
        <v>1554</v>
      </c>
      <c r="X83" s="5" t="s">
        <v>1554</v>
      </c>
      <c r="Y83" s="5" t="s">
        <v>17</v>
      </c>
      <c r="Z83" s="5" t="s">
        <v>17</v>
      </c>
      <c r="AA83" s="5" t="s">
        <v>17</v>
      </c>
      <c r="AB83" s="305" t="s">
        <v>1532</v>
      </c>
      <c r="AC83" s="5" t="s">
        <v>49</v>
      </c>
      <c r="AD83" s="19" t="s">
        <v>301</v>
      </c>
      <c r="AE83" s="7"/>
      <c r="AF83" s="7"/>
      <c r="AG83" s="7"/>
      <c r="AH83" s="7"/>
      <c r="AI83" s="7"/>
      <c r="AJ83" s="7"/>
      <c r="AK83" s="7"/>
      <c r="AL83" s="7"/>
      <c r="AM83" s="7"/>
      <c r="AN83" s="7"/>
    </row>
    <row r="84" spans="1:127" ht="63" customHeight="1" x14ac:dyDescent="0.25">
      <c r="A84" s="1" t="s">
        <v>77</v>
      </c>
      <c r="B84" s="26" t="s">
        <v>296</v>
      </c>
      <c r="C84" s="48" t="s">
        <v>332</v>
      </c>
      <c r="D84" s="23">
        <v>142</v>
      </c>
      <c r="E84" s="49" t="s">
        <v>352</v>
      </c>
      <c r="F84" s="26" t="s">
        <v>353</v>
      </c>
      <c r="G84" s="26" t="s">
        <v>300</v>
      </c>
      <c r="H84" s="4" t="s">
        <v>17</v>
      </c>
      <c r="I84" s="4" t="s">
        <v>110</v>
      </c>
      <c r="J84" s="4" t="s">
        <v>111</v>
      </c>
      <c r="K84" s="3"/>
      <c r="L84" s="3"/>
      <c r="M84" s="3" t="s">
        <v>42</v>
      </c>
      <c r="N84" s="16"/>
      <c r="O84" s="2" t="s">
        <v>54</v>
      </c>
      <c r="P84" s="25">
        <v>44561</v>
      </c>
      <c r="Q84" s="19" t="s">
        <v>301</v>
      </c>
      <c r="R84" s="3" t="s">
        <v>2</v>
      </c>
      <c r="S84" s="23" t="s">
        <v>44</v>
      </c>
      <c r="T84" s="3" t="s">
        <v>44</v>
      </c>
      <c r="U84" s="26" t="s">
        <v>354</v>
      </c>
      <c r="V84" s="3" t="s">
        <v>46</v>
      </c>
      <c r="W84" s="5" t="s">
        <v>1554</v>
      </c>
      <c r="X84" s="5" t="s">
        <v>1554</v>
      </c>
      <c r="Y84" s="5" t="s">
        <v>17</v>
      </c>
      <c r="Z84" s="5" t="s">
        <v>17</v>
      </c>
      <c r="AA84" s="5" t="s">
        <v>17</v>
      </c>
      <c r="AB84" s="305" t="s">
        <v>1532</v>
      </c>
      <c r="AC84" s="5" t="s">
        <v>49</v>
      </c>
      <c r="AD84" s="19" t="s">
        <v>301</v>
      </c>
      <c r="AE84" s="7"/>
      <c r="AF84" s="7"/>
      <c r="AG84" s="7"/>
      <c r="AH84" s="7"/>
      <c r="AI84" s="7"/>
      <c r="AJ84" s="7"/>
      <c r="AK84" s="7"/>
      <c r="AL84" s="7"/>
      <c r="AM84" s="7"/>
      <c r="AN84" s="7"/>
    </row>
    <row r="85" spans="1:127" ht="63" customHeight="1" x14ac:dyDescent="0.25">
      <c r="A85" s="1" t="s">
        <v>77</v>
      </c>
      <c r="B85" s="26" t="s">
        <v>296</v>
      </c>
      <c r="C85" s="48" t="s">
        <v>332</v>
      </c>
      <c r="D85" s="23">
        <v>143</v>
      </c>
      <c r="E85" s="26" t="s">
        <v>355</v>
      </c>
      <c r="F85" s="26" t="s">
        <v>356</v>
      </c>
      <c r="G85" s="26" t="s">
        <v>300</v>
      </c>
      <c r="H85" s="4" t="s">
        <v>17</v>
      </c>
      <c r="I85" s="4" t="s">
        <v>110</v>
      </c>
      <c r="J85" s="4" t="s">
        <v>111</v>
      </c>
      <c r="K85" s="3"/>
      <c r="L85" s="3"/>
      <c r="M85" s="3" t="s">
        <v>42</v>
      </c>
      <c r="N85" s="16"/>
      <c r="O85" s="2" t="s">
        <v>54</v>
      </c>
      <c r="P85" s="25">
        <v>44561</v>
      </c>
      <c r="Q85" s="19" t="s">
        <v>301</v>
      </c>
      <c r="R85" s="3" t="s">
        <v>2</v>
      </c>
      <c r="S85" s="23" t="s">
        <v>44</v>
      </c>
      <c r="T85" s="3" t="s">
        <v>44</v>
      </c>
      <c r="U85" s="26" t="s">
        <v>357</v>
      </c>
      <c r="V85" s="3" t="s">
        <v>46</v>
      </c>
      <c r="W85" s="5" t="s">
        <v>1554</v>
      </c>
      <c r="X85" s="5" t="s">
        <v>1554</v>
      </c>
      <c r="Y85" s="5" t="s">
        <v>17</v>
      </c>
      <c r="Z85" s="5" t="s">
        <v>17</v>
      </c>
      <c r="AA85" s="5" t="s">
        <v>17</v>
      </c>
      <c r="AB85" s="305" t="s">
        <v>1532</v>
      </c>
      <c r="AC85" s="5" t="s">
        <v>49</v>
      </c>
      <c r="AD85" s="19" t="s">
        <v>301</v>
      </c>
      <c r="AE85" s="7"/>
      <c r="AF85" s="7"/>
      <c r="AG85" s="7"/>
      <c r="AH85" s="7"/>
      <c r="AI85" s="7"/>
      <c r="AJ85" s="7"/>
      <c r="AK85" s="7"/>
      <c r="AL85" s="7"/>
      <c r="AM85" s="7"/>
      <c r="AN85" s="7"/>
    </row>
    <row r="86" spans="1:127" ht="63" customHeight="1" x14ac:dyDescent="0.25">
      <c r="A86" s="1" t="s">
        <v>77</v>
      </c>
      <c r="B86" s="26" t="s">
        <v>296</v>
      </c>
      <c r="C86" s="48" t="s">
        <v>332</v>
      </c>
      <c r="D86" s="23">
        <v>144</v>
      </c>
      <c r="E86" s="26" t="s">
        <v>358</v>
      </c>
      <c r="F86" s="26" t="s">
        <v>359</v>
      </c>
      <c r="G86" s="26" t="s">
        <v>300</v>
      </c>
      <c r="H86" s="4" t="s">
        <v>17</v>
      </c>
      <c r="I86" s="4" t="s">
        <v>110</v>
      </c>
      <c r="J86" s="4" t="s">
        <v>111</v>
      </c>
      <c r="K86" s="3"/>
      <c r="L86" s="3"/>
      <c r="M86" s="3" t="s">
        <v>42</v>
      </c>
      <c r="N86" s="16"/>
      <c r="O86" s="2" t="s">
        <v>54</v>
      </c>
      <c r="P86" s="25">
        <v>44561</v>
      </c>
      <c r="Q86" s="19" t="s">
        <v>301</v>
      </c>
      <c r="R86" s="3" t="s">
        <v>2</v>
      </c>
      <c r="S86" s="23" t="s">
        <v>44</v>
      </c>
      <c r="T86" s="3" t="s">
        <v>44</v>
      </c>
      <c r="U86" s="26" t="s">
        <v>360</v>
      </c>
      <c r="V86" s="3" t="s">
        <v>46</v>
      </c>
      <c r="W86" s="5" t="s">
        <v>1554</v>
      </c>
      <c r="X86" s="5" t="s">
        <v>1554</v>
      </c>
      <c r="Y86" s="5" t="s">
        <v>17</v>
      </c>
      <c r="Z86" s="5" t="s">
        <v>17</v>
      </c>
      <c r="AA86" s="5" t="s">
        <v>17</v>
      </c>
      <c r="AB86" s="305" t="s">
        <v>1532</v>
      </c>
      <c r="AC86" s="5" t="s">
        <v>49</v>
      </c>
      <c r="AD86" s="19" t="s">
        <v>301</v>
      </c>
      <c r="AE86" s="7"/>
      <c r="AF86" s="7"/>
      <c r="AG86" s="7"/>
      <c r="AH86" s="7"/>
      <c r="AI86" s="7"/>
      <c r="AJ86" s="7"/>
      <c r="AK86" s="7"/>
      <c r="AL86" s="7"/>
      <c r="AM86" s="7"/>
      <c r="AN86" s="7"/>
    </row>
    <row r="87" spans="1:127" ht="63" customHeight="1" x14ac:dyDescent="0.25">
      <c r="A87" s="1" t="s">
        <v>77</v>
      </c>
      <c r="B87" s="26" t="s">
        <v>296</v>
      </c>
      <c r="C87" s="48" t="s">
        <v>332</v>
      </c>
      <c r="D87" s="55" t="s">
        <v>17</v>
      </c>
      <c r="E87" s="56" t="s">
        <v>361</v>
      </c>
      <c r="F87" s="57" t="s">
        <v>362</v>
      </c>
      <c r="G87" s="14"/>
      <c r="H87" s="4" t="s">
        <v>17</v>
      </c>
      <c r="I87" s="4" t="s">
        <v>17</v>
      </c>
      <c r="J87" s="4" t="s">
        <v>17</v>
      </c>
      <c r="K87" s="3"/>
      <c r="L87" s="3"/>
      <c r="M87" s="3"/>
      <c r="N87" s="40"/>
      <c r="O87" s="2" t="s">
        <v>136</v>
      </c>
      <c r="P87" s="3"/>
      <c r="Q87" s="4" t="s">
        <v>17</v>
      </c>
      <c r="R87" s="3"/>
      <c r="S87" s="4" t="s">
        <v>17</v>
      </c>
      <c r="T87" s="3"/>
      <c r="U87" s="14" t="s">
        <v>363</v>
      </c>
      <c r="V87" s="3" t="s">
        <v>46</v>
      </c>
      <c r="W87" s="5" t="s">
        <v>1554</v>
      </c>
      <c r="X87" s="5" t="s">
        <v>1554</v>
      </c>
      <c r="Y87" s="5" t="s">
        <v>17</v>
      </c>
      <c r="Z87" s="5" t="s">
        <v>17</v>
      </c>
      <c r="AA87" s="5" t="s">
        <v>17</v>
      </c>
      <c r="AB87" s="305" t="s">
        <v>1532</v>
      </c>
      <c r="AC87" s="5" t="s">
        <v>49</v>
      </c>
      <c r="AD87" s="4" t="s">
        <v>17</v>
      </c>
      <c r="AE87" s="7"/>
      <c r="AF87" s="7"/>
      <c r="AG87" s="7"/>
      <c r="AH87" s="7"/>
      <c r="AI87" s="7"/>
      <c r="AJ87" s="7"/>
      <c r="AK87" s="7"/>
      <c r="AL87" s="7"/>
      <c r="AM87" s="7"/>
      <c r="AN87" s="7"/>
    </row>
    <row r="88" spans="1:127" ht="63" customHeight="1" x14ac:dyDescent="0.25">
      <c r="A88" s="1" t="s">
        <v>77</v>
      </c>
      <c r="B88" s="26" t="s">
        <v>296</v>
      </c>
      <c r="C88" s="48" t="s">
        <v>332</v>
      </c>
      <c r="D88" s="23">
        <v>145</v>
      </c>
      <c r="E88" s="49" t="s">
        <v>364</v>
      </c>
      <c r="F88" s="26" t="s">
        <v>365</v>
      </c>
      <c r="G88" s="26" t="s">
        <v>300</v>
      </c>
      <c r="H88" s="4" t="s">
        <v>17</v>
      </c>
      <c r="I88" s="4" t="s">
        <v>110</v>
      </c>
      <c r="J88" s="4" t="s">
        <v>111</v>
      </c>
      <c r="K88" s="3"/>
      <c r="L88" s="3"/>
      <c r="M88" s="3" t="s">
        <v>42</v>
      </c>
      <c r="N88" s="16"/>
      <c r="O88" s="2" t="s">
        <v>54</v>
      </c>
      <c r="P88" s="25">
        <v>44561</v>
      </c>
      <c r="Q88" s="19" t="s">
        <v>301</v>
      </c>
      <c r="R88" s="3" t="s">
        <v>2</v>
      </c>
      <c r="S88" s="3" t="s">
        <v>44</v>
      </c>
      <c r="T88" s="3" t="s">
        <v>44</v>
      </c>
      <c r="U88" s="26" t="s">
        <v>366</v>
      </c>
      <c r="V88" s="3" t="s">
        <v>46</v>
      </c>
      <c r="W88" s="5" t="s">
        <v>1554</v>
      </c>
      <c r="X88" s="5" t="s">
        <v>1554</v>
      </c>
      <c r="Y88" s="5" t="s">
        <v>17</v>
      </c>
      <c r="Z88" s="5" t="s">
        <v>17</v>
      </c>
      <c r="AA88" s="5" t="s">
        <v>17</v>
      </c>
      <c r="AB88" s="305" t="s">
        <v>1532</v>
      </c>
      <c r="AC88" s="5" t="s">
        <v>49</v>
      </c>
      <c r="AD88" s="19" t="s">
        <v>301</v>
      </c>
      <c r="AE88" s="7"/>
      <c r="AF88" s="7"/>
      <c r="AG88" s="7"/>
      <c r="AH88" s="7"/>
      <c r="AI88" s="7"/>
      <c r="AJ88" s="7"/>
      <c r="AK88" s="7"/>
      <c r="AL88" s="7"/>
      <c r="AM88" s="7"/>
      <c r="AN88" s="7"/>
    </row>
    <row r="89" spans="1:127" ht="63" customHeight="1" x14ac:dyDescent="0.25">
      <c r="A89" s="1" t="s">
        <v>77</v>
      </c>
      <c r="B89" s="26" t="s">
        <v>296</v>
      </c>
      <c r="C89" s="48" t="s">
        <v>332</v>
      </c>
      <c r="D89" s="23">
        <v>146</v>
      </c>
      <c r="E89" s="26" t="s">
        <v>367</v>
      </c>
      <c r="F89" s="26" t="s">
        <v>368</v>
      </c>
      <c r="G89" s="26" t="s">
        <v>300</v>
      </c>
      <c r="H89" s="4" t="s">
        <v>17</v>
      </c>
      <c r="I89" s="4" t="s">
        <v>110</v>
      </c>
      <c r="J89" s="4" t="s">
        <v>111</v>
      </c>
      <c r="K89" s="3"/>
      <c r="L89" s="3"/>
      <c r="M89" s="3" t="s">
        <v>42</v>
      </c>
      <c r="N89" s="16"/>
      <c r="O89" s="2" t="s">
        <v>54</v>
      </c>
      <c r="P89" s="25">
        <v>44561</v>
      </c>
      <c r="Q89" s="19" t="s">
        <v>301</v>
      </c>
      <c r="R89" s="3" t="s">
        <v>2</v>
      </c>
      <c r="S89" s="3" t="s">
        <v>44</v>
      </c>
      <c r="T89" s="3" t="s">
        <v>44</v>
      </c>
      <c r="U89" s="26" t="s">
        <v>369</v>
      </c>
      <c r="V89" s="3" t="s">
        <v>46</v>
      </c>
      <c r="W89" s="5" t="s">
        <v>1554</v>
      </c>
      <c r="X89" s="5" t="s">
        <v>1554</v>
      </c>
      <c r="Y89" s="5" t="s">
        <v>17</v>
      </c>
      <c r="Z89" s="5" t="s">
        <v>17</v>
      </c>
      <c r="AA89" s="5" t="s">
        <v>17</v>
      </c>
      <c r="AB89" s="305" t="s">
        <v>1532</v>
      </c>
      <c r="AC89" s="5" t="s">
        <v>49</v>
      </c>
      <c r="AD89" s="19" t="s">
        <v>301</v>
      </c>
      <c r="AE89" s="7"/>
      <c r="AF89" s="7"/>
      <c r="AG89" s="7"/>
      <c r="AH89" s="7"/>
      <c r="AI89" s="7"/>
      <c r="AJ89" s="7"/>
      <c r="AK89" s="7"/>
      <c r="AL89" s="7"/>
      <c r="AM89" s="7"/>
      <c r="AN89" s="7"/>
    </row>
    <row r="90" spans="1:127" ht="63" customHeight="1" x14ac:dyDescent="0.25">
      <c r="A90" s="1" t="s">
        <v>77</v>
      </c>
      <c r="B90" s="26" t="s">
        <v>296</v>
      </c>
      <c r="C90" s="48" t="s">
        <v>332</v>
      </c>
      <c r="D90" s="23">
        <v>147</v>
      </c>
      <c r="E90" s="26" t="s">
        <v>370</v>
      </c>
      <c r="F90" s="26" t="s">
        <v>371</v>
      </c>
      <c r="G90" s="26" t="s">
        <v>300</v>
      </c>
      <c r="H90" s="4" t="s">
        <v>17</v>
      </c>
      <c r="I90" s="4" t="s">
        <v>110</v>
      </c>
      <c r="J90" s="4" t="s">
        <v>111</v>
      </c>
      <c r="K90" s="3"/>
      <c r="L90" s="3"/>
      <c r="M90" s="3" t="s">
        <v>42</v>
      </c>
      <c r="N90" s="16"/>
      <c r="O90" s="2" t="s">
        <v>54</v>
      </c>
      <c r="P90" s="25">
        <v>44561</v>
      </c>
      <c r="Q90" s="19" t="s">
        <v>301</v>
      </c>
      <c r="R90" s="3" t="s">
        <v>2</v>
      </c>
      <c r="S90" s="3" t="s">
        <v>44</v>
      </c>
      <c r="T90" s="3" t="s">
        <v>44</v>
      </c>
      <c r="U90" s="26" t="s">
        <v>372</v>
      </c>
      <c r="V90" s="3" t="s">
        <v>46</v>
      </c>
      <c r="W90" s="5" t="s">
        <v>1555</v>
      </c>
      <c r="X90" s="5" t="s">
        <v>1555</v>
      </c>
      <c r="Y90" s="5" t="s">
        <v>1550</v>
      </c>
      <c r="Z90" s="5" t="s">
        <v>47</v>
      </c>
      <c r="AA90" s="5" t="s">
        <v>48</v>
      </c>
      <c r="AB90" s="305" t="s">
        <v>1532</v>
      </c>
      <c r="AC90" s="5" t="s">
        <v>49</v>
      </c>
      <c r="AD90" s="19" t="s">
        <v>301</v>
      </c>
      <c r="AE90" s="7"/>
      <c r="AF90" s="7"/>
      <c r="AG90" s="7"/>
      <c r="AH90" s="7"/>
      <c r="AI90" s="7"/>
      <c r="AJ90" s="7"/>
      <c r="AK90" s="7"/>
      <c r="AL90" s="7"/>
      <c r="AM90" s="7"/>
      <c r="AN90" s="7"/>
    </row>
    <row r="91" spans="1:127" ht="63" customHeight="1" x14ac:dyDescent="0.25">
      <c r="A91" s="1" t="s">
        <v>77</v>
      </c>
      <c r="B91" s="26" t="s">
        <v>296</v>
      </c>
      <c r="C91" s="48" t="s">
        <v>332</v>
      </c>
      <c r="D91" s="23">
        <v>148</v>
      </c>
      <c r="E91" s="26" t="s">
        <v>373</v>
      </c>
      <c r="F91" s="26" t="s">
        <v>374</v>
      </c>
      <c r="G91" s="26" t="s">
        <v>300</v>
      </c>
      <c r="H91" s="4" t="s">
        <v>17</v>
      </c>
      <c r="I91" s="4" t="s">
        <v>110</v>
      </c>
      <c r="J91" s="4" t="s">
        <v>111</v>
      </c>
      <c r="K91" s="3"/>
      <c r="L91" s="3"/>
      <c r="M91" s="3" t="s">
        <v>42</v>
      </c>
      <c r="N91" s="16"/>
      <c r="O91" s="2" t="s">
        <v>54</v>
      </c>
      <c r="P91" s="25">
        <v>44561</v>
      </c>
      <c r="Q91" s="19" t="s">
        <v>301</v>
      </c>
      <c r="R91" s="3" t="s">
        <v>2</v>
      </c>
      <c r="S91" s="3" t="s">
        <v>44</v>
      </c>
      <c r="T91" s="3" t="s">
        <v>44</v>
      </c>
      <c r="U91" s="26" t="s">
        <v>375</v>
      </c>
      <c r="V91" s="3" t="s">
        <v>46</v>
      </c>
      <c r="W91" s="5" t="s">
        <v>1531</v>
      </c>
      <c r="X91" s="5" t="s">
        <v>1531</v>
      </c>
      <c r="Y91" s="5" t="s">
        <v>1529</v>
      </c>
      <c r="Z91" s="5" t="s">
        <v>47</v>
      </c>
      <c r="AA91" s="5" t="s">
        <v>48</v>
      </c>
      <c r="AB91" s="305" t="s">
        <v>1532</v>
      </c>
      <c r="AC91" s="5" t="s">
        <v>49</v>
      </c>
      <c r="AD91" s="19" t="s">
        <v>301</v>
      </c>
      <c r="AE91" s="7"/>
      <c r="AF91" s="7"/>
      <c r="AG91" s="7"/>
      <c r="AH91" s="7"/>
      <c r="AI91" s="7"/>
      <c r="AJ91" s="7"/>
      <c r="AK91" s="7"/>
      <c r="AL91" s="7"/>
      <c r="AM91" s="7"/>
      <c r="AN91" s="7"/>
    </row>
    <row r="92" spans="1:127" ht="63" customHeight="1" x14ac:dyDescent="0.25">
      <c r="A92" s="1" t="s">
        <v>77</v>
      </c>
      <c r="B92" s="26" t="s">
        <v>296</v>
      </c>
      <c r="C92" s="48" t="s">
        <v>332</v>
      </c>
      <c r="D92" s="23">
        <v>149</v>
      </c>
      <c r="E92" s="26" t="s">
        <v>376</v>
      </c>
      <c r="F92" s="26" t="s">
        <v>377</v>
      </c>
      <c r="G92" s="26" t="s">
        <v>300</v>
      </c>
      <c r="H92" s="4" t="s">
        <v>17</v>
      </c>
      <c r="I92" s="4" t="s">
        <v>110</v>
      </c>
      <c r="J92" s="4" t="s">
        <v>111</v>
      </c>
      <c r="K92" s="3"/>
      <c r="L92" s="3"/>
      <c r="M92" s="3" t="s">
        <v>42</v>
      </c>
      <c r="N92" s="16"/>
      <c r="O92" s="2" t="s">
        <v>54</v>
      </c>
      <c r="P92" s="25">
        <v>44561</v>
      </c>
      <c r="Q92" s="19" t="s">
        <v>301</v>
      </c>
      <c r="R92" s="3" t="s">
        <v>2</v>
      </c>
      <c r="S92" s="3" t="s">
        <v>44</v>
      </c>
      <c r="T92" s="3" t="s">
        <v>44</v>
      </c>
      <c r="U92" s="26" t="s">
        <v>378</v>
      </c>
      <c r="V92" s="3" t="s">
        <v>46</v>
      </c>
      <c r="W92" s="5" t="s">
        <v>1556</v>
      </c>
      <c r="X92" s="5" t="s">
        <v>1556</v>
      </c>
      <c r="Y92" s="5" t="s">
        <v>1549</v>
      </c>
      <c r="Z92" s="5" t="s">
        <v>47</v>
      </c>
      <c r="AA92" s="5" t="s">
        <v>48</v>
      </c>
      <c r="AB92" s="305" t="s">
        <v>1532</v>
      </c>
      <c r="AC92" s="5" t="s">
        <v>49</v>
      </c>
      <c r="AD92" s="19" t="s">
        <v>301</v>
      </c>
      <c r="AE92" s="7"/>
      <c r="AF92" s="7"/>
      <c r="AG92" s="7"/>
      <c r="AH92" s="7"/>
      <c r="AI92" s="7"/>
      <c r="AJ92" s="7"/>
      <c r="AK92" s="7"/>
      <c r="AL92" s="7"/>
      <c r="AM92" s="7"/>
      <c r="AN92" s="7"/>
    </row>
    <row r="93" spans="1:127" ht="63" customHeight="1" x14ac:dyDescent="0.25">
      <c r="A93" s="58" t="s">
        <v>77</v>
      </c>
      <c r="B93" s="26" t="s">
        <v>296</v>
      </c>
      <c r="C93" s="48" t="s">
        <v>332</v>
      </c>
      <c r="D93" s="53" t="s">
        <v>17</v>
      </c>
      <c r="E93" s="54" t="s">
        <v>379</v>
      </c>
      <c r="F93" s="59" t="s">
        <v>380</v>
      </c>
      <c r="G93" s="26"/>
      <c r="H93" s="23" t="s">
        <v>17</v>
      </c>
      <c r="I93" s="23" t="s">
        <v>17</v>
      </c>
      <c r="J93" s="23" t="s">
        <v>17</v>
      </c>
      <c r="K93" s="28"/>
      <c r="L93" s="28"/>
      <c r="M93" s="28"/>
      <c r="N93" s="29"/>
      <c r="O93" s="30" t="s">
        <v>136</v>
      </c>
      <c r="P93" s="28"/>
      <c r="Q93" s="23" t="s">
        <v>17</v>
      </c>
      <c r="R93" s="28"/>
      <c r="S93" s="23" t="s">
        <v>17</v>
      </c>
      <c r="T93" s="28"/>
      <c r="U93" s="26" t="s">
        <v>381</v>
      </c>
      <c r="V93" s="28" t="s">
        <v>46</v>
      </c>
      <c r="W93" s="5" t="s">
        <v>1531</v>
      </c>
      <c r="X93" s="5" t="s">
        <v>1531</v>
      </c>
      <c r="Y93" s="5" t="s">
        <v>1529</v>
      </c>
      <c r="Z93" s="5" t="s">
        <v>47</v>
      </c>
      <c r="AA93" s="17" t="s">
        <v>48</v>
      </c>
      <c r="AB93" s="305" t="s">
        <v>1532</v>
      </c>
      <c r="AC93" s="17" t="s">
        <v>49</v>
      </c>
      <c r="AD93" s="23" t="s">
        <v>17</v>
      </c>
      <c r="AE93" s="36"/>
      <c r="AF93" s="36"/>
      <c r="AG93" s="36"/>
      <c r="AH93" s="36"/>
      <c r="AI93" s="36"/>
      <c r="AJ93" s="36"/>
      <c r="AK93" s="36"/>
      <c r="AL93" s="36"/>
      <c r="AM93" s="36"/>
      <c r="AN93" s="36"/>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row>
    <row r="94" spans="1:127" ht="63" customHeight="1" x14ac:dyDescent="0.25">
      <c r="A94" s="1" t="s">
        <v>77</v>
      </c>
      <c r="B94" s="26" t="s">
        <v>296</v>
      </c>
      <c r="C94" s="48" t="s">
        <v>332</v>
      </c>
      <c r="D94" s="23">
        <v>150</v>
      </c>
      <c r="E94" s="49" t="s">
        <v>382</v>
      </c>
      <c r="F94" s="26" t="s">
        <v>383</v>
      </c>
      <c r="G94" s="26" t="s">
        <v>300</v>
      </c>
      <c r="H94" s="4" t="s">
        <v>39</v>
      </c>
      <c r="I94" s="23" t="s">
        <v>384</v>
      </c>
      <c r="J94" s="23" t="s">
        <v>385</v>
      </c>
      <c r="K94" s="28" t="s">
        <v>42</v>
      </c>
      <c r="L94" s="28"/>
      <c r="M94" s="28"/>
      <c r="N94" s="29"/>
      <c r="O94" s="30" t="s">
        <v>136</v>
      </c>
      <c r="P94" s="28"/>
      <c r="Q94" s="61" t="s">
        <v>301</v>
      </c>
      <c r="R94" s="28" t="s">
        <v>3</v>
      </c>
      <c r="S94" s="28" t="s">
        <v>44</v>
      </c>
      <c r="T94" s="28" t="s">
        <v>44</v>
      </c>
      <c r="U94" s="24" t="s">
        <v>386</v>
      </c>
      <c r="V94" s="3" t="s">
        <v>46</v>
      </c>
      <c r="W94" s="5" t="s">
        <v>1531</v>
      </c>
      <c r="X94" s="5" t="s">
        <v>1531</v>
      </c>
      <c r="Y94" s="5" t="s">
        <v>1545</v>
      </c>
      <c r="Z94" s="5" t="s">
        <v>47</v>
      </c>
      <c r="AA94" s="5" t="s">
        <v>48</v>
      </c>
      <c r="AB94" s="305" t="s">
        <v>1532</v>
      </c>
      <c r="AC94" s="5" t="s">
        <v>49</v>
      </c>
      <c r="AD94" s="61" t="s">
        <v>301</v>
      </c>
      <c r="AE94" s="36"/>
      <c r="AF94" s="7"/>
      <c r="AG94" s="7"/>
      <c r="AH94" s="7"/>
      <c r="AI94" s="7"/>
      <c r="AJ94" s="7"/>
      <c r="AK94" s="7"/>
      <c r="AL94" s="7"/>
      <c r="AM94" s="7"/>
      <c r="AN94" s="7"/>
    </row>
    <row r="95" spans="1:127" ht="63" customHeight="1" x14ac:dyDescent="0.25">
      <c r="A95" s="1" t="s">
        <v>77</v>
      </c>
      <c r="B95" s="26" t="s">
        <v>296</v>
      </c>
      <c r="C95" s="48" t="s">
        <v>332</v>
      </c>
      <c r="D95" s="53">
        <v>151</v>
      </c>
      <c r="E95" s="54" t="s">
        <v>387</v>
      </c>
      <c r="F95" s="26" t="s">
        <v>388</v>
      </c>
      <c r="G95" s="26" t="s">
        <v>300</v>
      </c>
      <c r="H95" s="4" t="s">
        <v>39</v>
      </c>
      <c r="I95" s="23" t="s">
        <v>384</v>
      </c>
      <c r="J95" s="23" t="s">
        <v>385</v>
      </c>
      <c r="K95" s="28" t="s">
        <v>42</v>
      </c>
      <c r="L95" s="28"/>
      <c r="M95" s="28"/>
      <c r="N95" s="29"/>
      <c r="O95" s="30" t="s">
        <v>136</v>
      </c>
      <c r="P95" s="28"/>
      <c r="Q95" s="61" t="s">
        <v>301</v>
      </c>
      <c r="R95" s="28" t="s">
        <v>3</v>
      </c>
      <c r="S95" s="28" t="s">
        <v>44</v>
      </c>
      <c r="T95" s="28" t="s">
        <v>44</v>
      </c>
      <c r="U95" s="24" t="s">
        <v>389</v>
      </c>
      <c r="V95" s="3" t="s">
        <v>46</v>
      </c>
      <c r="W95" s="5" t="s">
        <v>1531</v>
      </c>
      <c r="X95" s="5" t="s">
        <v>1531</v>
      </c>
      <c r="Y95" s="5" t="s">
        <v>1545</v>
      </c>
      <c r="Z95" s="5" t="s">
        <v>47</v>
      </c>
      <c r="AA95" s="5" t="s">
        <v>48</v>
      </c>
      <c r="AB95" s="305" t="s">
        <v>1532</v>
      </c>
      <c r="AC95" s="5" t="s">
        <v>49</v>
      </c>
      <c r="AD95" s="61" t="s">
        <v>301</v>
      </c>
      <c r="AE95" s="36"/>
      <c r="AF95" s="7"/>
      <c r="AG95" s="7"/>
      <c r="AH95" s="7"/>
      <c r="AI95" s="7"/>
      <c r="AJ95" s="7"/>
      <c r="AK95" s="7"/>
      <c r="AL95" s="7"/>
      <c r="AM95" s="7"/>
      <c r="AN95" s="7"/>
    </row>
    <row r="96" spans="1:127" ht="63" customHeight="1" x14ac:dyDescent="0.25">
      <c r="A96" s="1" t="s">
        <v>77</v>
      </c>
      <c r="B96" s="26" t="s">
        <v>296</v>
      </c>
      <c r="C96" s="48" t="s">
        <v>332</v>
      </c>
      <c r="D96" s="23">
        <v>152</v>
      </c>
      <c r="E96" s="49" t="s">
        <v>390</v>
      </c>
      <c r="F96" s="26" t="s">
        <v>391</v>
      </c>
      <c r="G96" s="26" t="s">
        <v>300</v>
      </c>
      <c r="H96" s="4" t="s">
        <v>39</v>
      </c>
      <c r="I96" s="23" t="s">
        <v>384</v>
      </c>
      <c r="J96" s="23" t="s">
        <v>385</v>
      </c>
      <c r="K96" s="28" t="s">
        <v>42</v>
      </c>
      <c r="L96" s="28"/>
      <c r="M96" s="28"/>
      <c r="N96" s="29"/>
      <c r="O96" s="30" t="s">
        <v>136</v>
      </c>
      <c r="P96" s="28"/>
      <c r="Q96" s="61" t="s">
        <v>301</v>
      </c>
      <c r="R96" s="28" t="s">
        <v>3</v>
      </c>
      <c r="S96" s="28" t="s">
        <v>44</v>
      </c>
      <c r="T96" s="28" t="s">
        <v>44</v>
      </c>
      <c r="U96" s="24" t="s">
        <v>392</v>
      </c>
      <c r="V96" s="3" t="s">
        <v>46</v>
      </c>
      <c r="W96" s="5" t="s">
        <v>1539</v>
      </c>
      <c r="X96" s="5" t="s">
        <v>1539</v>
      </c>
      <c r="Y96" s="5" t="s">
        <v>1545</v>
      </c>
      <c r="Z96" s="5" t="s">
        <v>47</v>
      </c>
      <c r="AA96" s="5" t="s">
        <v>48</v>
      </c>
      <c r="AB96" s="305" t="s">
        <v>1532</v>
      </c>
      <c r="AC96" s="5" t="s">
        <v>49</v>
      </c>
      <c r="AD96" s="61" t="s">
        <v>301</v>
      </c>
      <c r="AE96" s="36"/>
      <c r="AF96" s="7"/>
      <c r="AG96" s="7"/>
      <c r="AH96" s="7"/>
      <c r="AI96" s="7"/>
      <c r="AJ96" s="7"/>
      <c r="AK96" s="7"/>
      <c r="AL96" s="7"/>
      <c r="AM96" s="7"/>
      <c r="AN96" s="7"/>
    </row>
    <row r="97" spans="1:127" ht="63" customHeight="1" x14ac:dyDescent="0.25">
      <c r="A97" s="1" t="s">
        <v>77</v>
      </c>
      <c r="B97" s="26" t="s">
        <v>296</v>
      </c>
      <c r="C97" s="48" t="s">
        <v>332</v>
      </c>
      <c r="D97" s="23">
        <v>153</v>
      </c>
      <c r="E97" s="26" t="s">
        <v>393</v>
      </c>
      <c r="F97" s="26" t="s">
        <v>394</v>
      </c>
      <c r="G97" s="26" t="s">
        <v>300</v>
      </c>
      <c r="H97" s="4" t="s">
        <v>39</v>
      </c>
      <c r="I97" s="23" t="s">
        <v>384</v>
      </c>
      <c r="J97" s="23" t="s">
        <v>385</v>
      </c>
      <c r="K97" s="28" t="s">
        <v>42</v>
      </c>
      <c r="L97" s="28"/>
      <c r="M97" s="28"/>
      <c r="N97" s="29"/>
      <c r="O97" s="30" t="s">
        <v>136</v>
      </c>
      <c r="P97" s="28"/>
      <c r="Q97" s="61" t="s">
        <v>301</v>
      </c>
      <c r="R97" s="28" t="s">
        <v>3</v>
      </c>
      <c r="S97" s="28" t="s">
        <v>44</v>
      </c>
      <c r="T97" s="28" t="s">
        <v>44</v>
      </c>
      <c r="U97" s="24" t="s">
        <v>395</v>
      </c>
      <c r="V97" s="3" t="s">
        <v>46</v>
      </c>
      <c r="W97" s="5" t="s">
        <v>1539</v>
      </c>
      <c r="X97" s="5" t="s">
        <v>1539</v>
      </c>
      <c r="Y97" s="5" t="s">
        <v>1545</v>
      </c>
      <c r="Z97" s="5" t="s">
        <v>47</v>
      </c>
      <c r="AA97" s="5" t="s">
        <v>48</v>
      </c>
      <c r="AB97" s="305" t="s">
        <v>1532</v>
      </c>
      <c r="AC97" s="5" t="s">
        <v>49</v>
      </c>
      <c r="AD97" s="61" t="s">
        <v>301</v>
      </c>
      <c r="AE97" s="36"/>
      <c r="AF97" s="7"/>
      <c r="AG97" s="7"/>
      <c r="AH97" s="7"/>
      <c r="AI97" s="7"/>
      <c r="AJ97" s="7"/>
      <c r="AK97" s="7"/>
      <c r="AL97" s="7"/>
      <c r="AM97" s="7"/>
      <c r="AN97" s="7"/>
    </row>
    <row r="98" spans="1:127" ht="63" customHeight="1" x14ac:dyDescent="0.25">
      <c r="A98" s="1" t="s">
        <v>77</v>
      </c>
      <c r="B98" s="26" t="s">
        <v>296</v>
      </c>
      <c r="C98" s="48" t="s">
        <v>332</v>
      </c>
      <c r="D98" s="53">
        <v>154</v>
      </c>
      <c r="E98" s="14" t="s">
        <v>396</v>
      </c>
      <c r="F98" s="26" t="s">
        <v>397</v>
      </c>
      <c r="G98" s="26" t="s">
        <v>300</v>
      </c>
      <c r="H98" s="4" t="s">
        <v>39</v>
      </c>
      <c r="I98" s="23" t="s">
        <v>384</v>
      </c>
      <c r="J98" s="23" t="s">
        <v>385</v>
      </c>
      <c r="K98" s="28" t="s">
        <v>42</v>
      </c>
      <c r="L98" s="28"/>
      <c r="M98" s="28"/>
      <c r="N98" s="29"/>
      <c r="O98" s="30" t="s">
        <v>136</v>
      </c>
      <c r="P98" s="28"/>
      <c r="Q98" s="61" t="s">
        <v>301</v>
      </c>
      <c r="R98" s="28" t="s">
        <v>3</v>
      </c>
      <c r="S98" s="28" t="s">
        <v>44</v>
      </c>
      <c r="T98" s="28" t="s">
        <v>44</v>
      </c>
      <c r="U98" s="24" t="s">
        <v>398</v>
      </c>
      <c r="V98" s="3" t="s">
        <v>46</v>
      </c>
      <c r="W98" s="5" t="s">
        <v>1557</v>
      </c>
      <c r="X98" s="5" t="s">
        <v>1557</v>
      </c>
      <c r="Y98" s="5" t="s">
        <v>17</v>
      </c>
      <c r="Z98" s="5" t="s">
        <v>17</v>
      </c>
      <c r="AA98" s="5" t="s">
        <v>17</v>
      </c>
      <c r="AB98" s="305" t="s">
        <v>1532</v>
      </c>
      <c r="AC98" s="5" t="s">
        <v>49</v>
      </c>
      <c r="AD98" s="61" t="s">
        <v>301</v>
      </c>
      <c r="AE98" s="36"/>
      <c r="AF98" s="7"/>
      <c r="AG98" s="7"/>
      <c r="AH98" s="7"/>
      <c r="AI98" s="7"/>
      <c r="AJ98" s="7"/>
      <c r="AK98" s="7"/>
      <c r="AL98" s="7"/>
      <c r="AM98" s="7"/>
      <c r="AN98" s="7"/>
    </row>
    <row r="99" spans="1:127" ht="63" customHeight="1" x14ac:dyDescent="0.25">
      <c r="A99" s="58" t="s">
        <v>77</v>
      </c>
      <c r="B99" s="26" t="s">
        <v>296</v>
      </c>
      <c r="C99" s="48" t="s">
        <v>332</v>
      </c>
      <c r="D99" s="53" t="s">
        <v>17</v>
      </c>
      <c r="E99" s="54" t="s">
        <v>399</v>
      </c>
      <c r="F99" s="59" t="s">
        <v>400</v>
      </c>
      <c r="G99" s="26"/>
      <c r="H99" s="23" t="s">
        <v>17</v>
      </c>
      <c r="I99" s="23" t="s">
        <v>17</v>
      </c>
      <c r="J99" s="23" t="s">
        <v>17</v>
      </c>
      <c r="K99" s="53"/>
      <c r="L99" s="53"/>
      <c r="M99" s="28"/>
      <c r="N99" s="29"/>
      <c r="O99" s="30" t="s">
        <v>136</v>
      </c>
      <c r="P99" s="28"/>
      <c r="Q99" s="23" t="s">
        <v>17</v>
      </c>
      <c r="R99" s="28"/>
      <c r="S99" s="23" t="s">
        <v>17</v>
      </c>
      <c r="T99" s="28"/>
      <c r="U99" s="26" t="s">
        <v>401</v>
      </c>
      <c r="V99" s="28" t="s">
        <v>46</v>
      </c>
      <c r="W99" s="5" t="s">
        <v>1539</v>
      </c>
      <c r="X99" s="5" t="s">
        <v>1539</v>
      </c>
      <c r="Y99" s="5" t="s">
        <v>1545</v>
      </c>
      <c r="Z99" s="5" t="s">
        <v>47</v>
      </c>
      <c r="AA99" s="17" t="s">
        <v>48</v>
      </c>
      <c r="AB99" s="305" t="s">
        <v>1532</v>
      </c>
      <c r="AC99" s="17" t="s">
        <v>49</v>
      </c>
      <c r="AD99" s="23" t="s">
        <v>17</v>
      </c>
      <c r="AE99" s="36"/>
      <c r="AF99" s="36"/>
      <c r="AG99" s="36"/>
      <c r="AH99" s="36"/>
      <c r="AI99" s="36"/>
      <c r="AJ99" s="36"/>
      <c r="AK99" s="36"/>
      <c r="AL99" s="36"/>
      <c r="AM99" s="36"/>
      <c r="AN99" s="36"/>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60"/>
      <c r="DI99" s="60"/>
      <c r="DJ99" s="60"/>
      <c r="DK99" s="60"/>
      <c r="DL99" s="60"/>
      <c r="DM99" s="60"/>
      <c r="DN99" s="60"/>
      <c r="DO99" s="60"/>
      <c r="DP99" s="60"/>
      <c r="DQ99" s="60"/>
      <c r="DR99" s="60"/>
      <c r="DS99" s="60"/>
      <c r="DT99" s="60"/>
      <c r="DU99" s="60"/>
      <c r="DV99" s="60"/>
      <c r="DW99" s="60"/>
    </row>
    <row r="100" spans="1:127" ht="63" customHeight="1" x14ac:dyDescent="0.25">
      <c r="A100" s="1" t="s">
        <v>77</v>
      </c>
      <c r="B100" s="26" t="s">
        <v>296</v>
      </c>
      <c r="C100" s="48" t="s">
        <v>332</v>
      </c>
      <c r="D100" s="4">
        <v>156</v>
      </c>
      <c r="E100" s="14" t="s">
        <v>402</v>
      </c>
      <c r="F100" s="14" t="s">
        <v>403</v>
      </c>
      <c r="G100" s="26" t="s">
        <v>300</v>
      </c>
      <c r="H100" s="4" t="s">
        <v>39</v>
      </c>
      <c r="I100" s="4" t="s">
        <v>404</v>
      </c>
      <c r="J100" s="4" t="s">
        <v>405</v>
      </c>
      <c r="K100" s="3" t="s">
        <v>42</v>
      </c>
      <c r="L100" s="3"/>
      <c r="M100" s="3"/>
      <c r="N100" s="16"/>
      <c r="O100" s="2" t="s">
        <v>136</v>
      </c>
      <c r="P100" s="3"/>
      <c r="Q100" s="19" t="s">
        <v>301</v>
      </c>
      <c r="R100" s="3" t="s">
        <v>3</v>
      </c>
      <c r="S100" s="23" t="s">
        <v>44</v>
      </c>
      <c r="T100" s="3" t="s">
        <v>44</v>
      </c>
      <c r="U100" s="26" t="s">
        <v>406</v>
      </c>
      <c r="V100" s="3" t="s">
        <v>46</v>
      </c>
      <c r="W100" s="5" t="s">
        <v>1539</v>
      </c>
      <c r="X100" s="5" t="s">
        <v>1539</v>
      </c>
      <c r="Y100" s="5" t="s">
        <v>1529</v>
      </c>
      <c r="Z100" s="5" t="s">
        <v>47</v>
      </c>
      <c r="AA100" s="5" t="s">
        <v>48</v>
      </c>
      <c r="AB100" s="305" t="s">
        <v>1532</v>
      </c>
      <c r="AC100" s="5" t="s">
        <v>49</v>
      </c>
      <c r="AD100" s="19" t="s">
        <v>301</v>
      </c>
      <c r="AE100" s="36"/>
      <c r="AF100" s="7"/>
      <c r="AG100" s="7"/>
      <c r="AH100" s="7"/>
      <c r="AI100" s="7"/>
      <c r="AJ100" s="7"/>
      <c r="AK100" s="7"/>
      <c r="AL100" s="7"/>
      <c r="AM100" s="7"/>
      <c r="AN100" s="7"/>
    </row>
    <row r="101" spans="1:127" ht="63" customHeight="1" x14ac:dyDescent="0.25">
      <c r="A101" s="1" t="s">
        <v>77</v>
      </c>
      <c r="B101" s="26" t="s">
        <v>296</v>
      </c>
      <c r="C101" s="48" t="s">
        <v>332</v>
      </c>
      <c r="D101" s="4">
        <v>157</v>
      </c>
      <c r="E101" s="14" t="s">
        <v>407</v>
      </c>
      <c r="F101" s="14" t="s">
        <v>408</v>
      </c>
      <c r="G101" s="26" t="s">
        <v>300</v>
      </c>
      <c r="H101" s="4" t="s">
        <v>39</v>
      </c>
      <c r="I101" s="4" t="s">
        <v>272</v>
      </c>
      <c r="J101" s="4" t="s">
        <v>273</v>
      </c>
      <c r="K101" s="4" t="s">
        <v>42</v>
      </c>
      <c r="L101" s="3"/>
      <c r="M101" s="3"/>
      <c r="N101" s="16"/>
      <c r="O101" s="2" t="s">
        <v>136</v>
      </c>
      <c r="P101" s="3"/>
      <c r="Q101" s="41" t="s">
        <v>301</v>
      </c>
      <c r="R101" s="3" t="s">
        <v>2</v>
      </c>
      <c r="S101" s="17" t="s">
        <v>44</v>
      </c>
      <c r="T101" s="3" t="s">
        <v>44</v>
      </c>
      <c r="U101" s="14" t="s">
        <v>409</v>
      </c>
      <c r="V101" s="3" t="s">
        <v>46</v>
      </c>
      <c r="W101" s="5" t="s">
        <v>1543</v>
      </c>
      <c r="X101" s="5" t="s">
        <v>1543</v>
      </c>
      <c r="Y101" s="5" t="s">
        <v>17</v>
      </c>
      <c r="Z101" s="5" t="s">
        <v>17</v>
      </c>
      <c r="AA101" s="5" t="s">
        <v>17</v>
      </c>
      <c r="AB101" s="305" t="s">
        <v>1532</v>
      </c>
      <c r="AC101" s="5" t="s">
        <v>49</v>
      </c>
      <c r="AD101" s="41" t="s">
        <v>301</v>
      </c>
      <c r="AE101" s="7"/>
      <c r="AF101" s="7"/>
      <c r="AG101" s="7"/>
      <c r="AH101" s="7"/>
      <c r="AI101" s="7"/>
      <c r="AJ101" s="7"/>
      <c r="AK101" s="7"/>
      <c r="AL101" s="7"/>
      <c r="AM101" s="7"/>
      <c r="AN101" s="7"/>
    </row>
    <row r="102" spans="1:127" ht="63" customHeight="1" x14ac:dyDescent="0.25">
      <c r="A102" s="1" t="s">
        <v>77</v>
      </c>
      <c r="B102" s="26" t="s">
        <v>296</v>
      </c>
      <c r="C102" s="48" t="s">
        <v>332</v>
      </c>
      <c r="D102" s="4">
        <v>159</v>
      </c>
      <c r="E102" s="14" t="s">
        <v>410</v>
      </c>
      <c r="F102" s="14" t="s">
        <v>411</v>
      </c>
      <c r="G102" s="26" t="s">
        <v>300</v>
      </c>
      <c r="H102" s="4" t="s">
        <v>39</v>
      </c>
      <c r="I102" s="4" t="s">
        <v>40</v>
      </c>
      <c r="J102" s="4" t="s">
        <v>41</v>
      </c>
      <c r="K102" s="4" t="s">
        <v>42</v>
      </c>
      <c r="L102" s="3"/>
      <c r="M102" s="3"/>
      <c r="N102" s="16"/>
      <c r="O102" s="2" t="s">
        <v>136</v>
      </c>
      <c r="P102" s="3"/>
      <c r="Q102" s="19" t="s">
        <v>301</v>
      </c>
      <c r="R102" s="3" t="s">
        <v>3</v>
      </c>
      <c r="S102" s="23" t="s">
        <v>44</v>
      </c>
      <c r="T102" s="3" t="s">
        <v>44</v>
      </c>
      <c r="U102" s="14" t="s">
        <v>412</v>
      </c>
      <c r="V102" s="3" t="s">
        <v>46</v>
      </c>
      <c r="W102" s="5" t="s">
        <v>1531</v>
      </c>
      <c r="X102" s="5" t="s">
        <v>1531</v>
      </c>
      <c r="Y102" s="5" t="s">
        <v>1529</v>
      </c>
      <c r="Z102" s="5" t="s">
        <v>47</v>
      </c>
      <c r="AA102" s="5" t="s">
        <v>48</v>
      </c>
      <c r="AB102" s="305" t="s">
        <v>1532</v>
      </c>
      <c r="AC102" s="5" t="s">
        <v>49</v>
      </c>
      <c r="AD102" s="19" t="s">
        <v>301</v>
      </c>
      <c r="AE102" s="7"/>
      <c r="AF102" s="7"/>
      <c r="AG102" s="7"/>
      <c r="AH102" s="7"/>
      <c r="AI102" s="7"/>
      <c r="AJ102" s="7"/>
      <c r="AK102" s="7"/>
      <c r="AL102" s="7"/>
      <c r="AM102" s="7"/>
      <c r="AN102" s="7"/>
    </row>
    <row r="103" spans="1:127" ht="71.25" customHeight="1" x14ac:dyDescent="0.25">
      <c r="A103" s="1" t="s">
        <v>77</v>
      </c>
      <c r="B103" s="26" t="s">
        <v>296</v>
      </c>
      <c r="C103" s="48" t="s">
        <v>332</v>
      </c>
      <c r="D103" s="4">
        <v>160</v>
      </c>
      <c r="E103" s="14" t="s">
        <v>413</v>
      </c>
      <c r="F103" s="14" t="s">
        <v>414</v>
      </c>
      <c r="G103" s="26" t="s">
        <v>300</v>
      </c>
      <c r="H103" s="4" t="s">
        <v>39</v>
      </c>
      <c r="I103" s="4" t="s">
        <v>40</v>
      </c>
      <c r="J103" s="4" t="s">
        <v>41</v>
      </c>
      <c r="K103" s="4" t="s">
        <v>42</v>
      </c>
      <c r="L103" s="3"/>
      <c r="M103" s="3"/>
      <c r="N103" s="16"/>
      <c r="O103" s="2" t="s">
        <v>136</v>
      </c>
      <c r="P103" s="3"/>
      <c r="Q103" s="19" t="s">
        <v>301</v>
      </c>
      <c r="R103" s="3" t="s">
        <v>3</v>
      </c>
      <c r="S103" s="23" t="s">
        <v>44</v>
      </c>
      <c r="T103" s="3" t="s">
        <v>44</v>
      </c>
      <c r="U103" s="14" t="s">
        <v>415</v>
      </c>
      <c r="V103" s="3" t="s">
        <v>46</v>
      </c>
      <c r="W103" s="5" t="s">
        <v>1543</v>
      </c>
      <c r="X103" s="5" t="s">
        <v>1543</v>
      </c>
      <c r="Y103" s="5" t="s">
        <v>17</v>
      </c>
      <c r="Z103" s="5" t="s">
        <v>17</v>
      </c>
      <c r="AA103" s="5" t="s">
        <v>17</v>
      </c>
      <c r="AB103" s="305" t="s">
        <v>1532</v>
      </c>
      <c r="AC103" s="5" t="s">
        <v>49</v>
      </c>
      <c r="AD103" s="19" t="s">
        <v>301</v>
      </c>
      <c r="AE103" s="7"/>
      <c r="AF103" s="7"/>
      <c r="AG103" s="7"/>
      <c r="AH103" s="7"/>
      <c r="AI103" s="7"/>
      <c r="AJ103" s="7"/>
      <c r="AK103" s="7"/>
      <c r="AL103" s="7"/>
      <c r="AM103" s="7"/>
      <c r="AN103" s="7"/>
    </row>
    <row r="104" spans="1:127" ht="63" customHeight="1" x14ac:dyDescent="0.25">
      <c r="A104" s="1" t="s">
        <v>77</v>
      </c>
      <c r="B104" s="26" t="s">
        <v>296</v>
      </c>
      <c r="C104" s="48" t="s">
        <v>332</v>
      </c>
      <c r="D104" s="4">
        <v>161</v>
      </c>
      <c r="E104" s="14" t="s">
        <v>416</v>
      </c>
      <c r="F104" s="14" t="s">
        <v>417</v>
      </c>
      <c r="G104" s="26" t="s">
        <v>300</v>
      </c>
      <c r="H104" s="4" t="s">
        <v>39</v>
      </c>
      <c r="I104" s="4" t="s">
        <v>40</v>
      </c>
      <c r="J104" s="4" t="s">
        <v>41</v>
      </c>
      <c r="K104" s="4" t="s">
        <v>42</v>
      </c>
      <c r="L104" s="3"/>
      <c r="M104" s="3"/>
      <c r="N104" s="16"/>
      <c r="O104" s="2" t="s">
        <v>136</v>
      </c>
      <c r="P104" s="3"/>
      <c r="Q104" s="19" t="s">
        <v>301</v>
      </c>
      <c r="R104" s="3" t="s">
        <v>3</v>
      </c>
      <c r="S104" s="23" t="s">
        <v>44</v>
      </c>
      <c r="T104" s="3" t="s">
        <v>44</v>
      </c>
      <c r="U104" s="14" t="s">
        <v>418</v>
      </c>
      <c r="V104" s="3" t="s">
        <v>46</v>
      </c>
      <c r="W104" s="5" t="s">
        <v>1543</v>
      </c>
      <c r="X104" s="5" t="s">
        <v>1543</v>
      </c>
      <c r="Y104" s="5" t="s">
        <v>17</v>
      </c>
      <c r="Z104" s="5" t="s">
        <v>17</v>
      </c>
      <c r="AA104" s="5" t="s">
        <v>17</v>
      </c>
      <c r="AB104" s="305" t="s">
        <v>1532</v>
      </c>
      <c r="AC104" s="5" t="s">
        <v>49</v>
      </c>
      <c r="AD104" s="19" t="s">
        <v>301</v>
      </c>
      <c r="AE104" s="7"/>
      <c r="AF104" s="7"/>
      <c r="AG104" s="7"/>
      <c r="AH104" s="7"/>
      <c r="AI104" s="7"/>
      <c r="AJ104" s="7"/>
      <c r="AK104" s="7"/>
      <c r="AL104" s="7"/>
      <c r="AM104" s="7"/>
      <c r="AN104" s="7"/>
    </row>
    <row r="105" spans="1:127" ht="18" customHeight="1" x14ac:dyDescent="0.25">
      <c r="A105" s="1"/>
      <c r="B105" s="306" t="s">
        <v>419</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8"/>
      <c r="AE105" s="7"/>
      <c r="AF105" s="7"/>
      <c r="AG105" s="7"/>
      <c r="AH105" s="7"/>
      <c r="AI105" s="7"/>
      <c r="AJ105" s="7"/>
      <c r="AK105" s="7"/>
      <c r="AL105" s="7"/>
      <c r="AM105" s="7"/>
      <c r="AN105" s="7"/>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row>
    <row r="106" spans="1:127" ht="63" customHeight="1" x14ac:dyDescent="0.25">
      <c r="A106" s="1" t="s">
        <v>77</v>
      </c>
      <c r="B106" s="62" t="s">
        <v>420</v>
      </c>
      <c r="C106" s="48" t="s">
        <v>421</v>
      </c>
      <c r="D106" s="46" t="s">
        <v>17</v>
      </c>
      <c r="E106" s="43" t="s">
        <v>422</v>
      </c>
      <c r="F106" s="63" t="s">
        <v>423</v>
      </c>
      <c r="G106" s="14" t="s">
        <v>424</v>
      </c>
      <c r="H106" s="4" t="s">
        <v>17</v>
      </c>
      <c r="I106" s="3" t="s">
        <v>17</v>
      </c>
      <c r="J106" s="3" t="s">
        <v>17</v>
      </c>
      <c r="K106" s="3"/>
      <c r="L106" s="3"/>
      <c r="M106" s="3"/>
      <c r="N106" s="40"/>
      <c r="O106" s="2" t="s">
        <v>136</v>
      </c>
      <c r="P106" s="3"/>
      <c r="Q106" s="4" t="s">
        <v>17</v>
      </c>
      <c r="R106" s="3"/>
      <c r="S106" s="4" t="s">
        <v>17</v>
      </c>
      <c r="T106" s="3"/>
      <c r="U106" s="14" t="s">
        <v>425</v>
      </c>
      <c r="V106" s="3" t="s">
        <v>46</v>
      </c>
      <c r="W106" s="17" t="s">
        <v>1558</v>
      </c>
      <c r="X106" s="17" t="s">
        <v>1558</v>
      </c>
      <c r="Y106" s="5" t="s">
        <v>1529</v>
      </c>
      <c r="Z106" s="17" t="s">
        <v>47</v>
      </c>
      <c r="AA106" s="5" t="s">
        <v>48</v>
      </c>
      <c r="AB106" s="305" t="s">
        <v>1532</v>
      </c>
      <c r="AC106" s="5" t="s">
        <v>49</v>
      </c>
      <c r="AD106" s="4" t="s">
        <v>17</v>
      </c>
      <c r="AE106" s="7"/>
      <c r="AF106" s="7"/>
      <c r="AG106" s="7"/>
      <c r="AH106" s="7"/>
      <c r="AI106" s="7"/>
      <c r="AJ106" s="7"/>
      <c r="AK106" s="7"/>
      <c r="AL106" s="7"/>
      <c r="AM106" s="7"/>
      <c r="AN106" s="7"/>
    </row>
    <row r="107" spans="1:127" ht="63" customHeight="1" x14ac:dyDescent="0.25">
      <c r="A107" s="1" t="s">
        <v>77</v>
      </c>
      <c r="B107" s="62" t="s">
        <v>420</v>
      </c>
      <c r="C107" s="48" t="s">
        <v>421</v>
      </c>
      <c r="D107" s="46" t="s">
        <v>17</v>
      </c>
      <c r="E107" s="43" t="s">
        <v>426</v>
      </c>
      <c r="F107" s="64" t="s">
        <v>427</v>
      </c>
      <c r="G107" s="14"/>
      <c r="H107" s="4" t="s">
        <v>17</v>
      </c>
      <c r="I107" s="3" t="s">
        <v>17</v>
      </c>
      <c r="J107" s="3" t="s">
        <v>17</v>
      </c>
      <c r="K107" s="3"/>
      <c r="L107" s="3"/>
      <c r="M107" s="3"/>
      <c r="N107" s="40"/>
      <c r="O107" s="2" t="s">
        <v>136</v>
      </c>
      <c r="P107" s="3"/>
      <c r="Q107" s="4" t="s">
        <v>17</v>
      </c>
      <c r="R107" s="3"/>
      <c r="S107" s="4" t="s">
        <v>17</v>
      </c>
      <c r="T107" s="3"/>
      <c r="U107" s="14" t="s">
        <v>428</v>
      </c>
      <c r="V107" s="3" t="s">
        <v>46</v>
      </c>
      <c r="W107" s="17" t="s">
        <v>1558</v>
      </c>
      <c r="X107" s="17" t="s">
        <v>1558</v>
      </c>
      <c r="Y107" s="5" t="s">
        <v>1529</v>
      </c>
      <c r="Z107" s="17" t="s">
        <v>47</v>
      </c>
      <c r="AA107" s="5" t="s">
        <v>48</v>
      </c>
      <c r="AB107" s="305" t="s">
        <v>1532</v>
      </c>
      <c r="AC107" s="5" t="s">
        <v>49</v>
      </c>
      <c r="AD107" s="4" t="s">
        <v>17</v>
      </c>
      <c r="AE107" s="7"/>
      <c r="AF107" s="7"/>
      <c r="AG107" s="7"/>
      <c r="AH107" s="7"/>
      <c r="AI107" s="7"/>
      <c r="AJ107" s="7"/>
      <c r="AK107" s="7"/>
      <c r="AL107" s="7"/>
      <c r="AM107" s="7"/>
      <c r="AN107" s="7"/>
    </row>
    <row r="108" spans="1:127" ht="63" customHeight="1" x14ac:dyDescent="0.25">
      <c r="A108" s="1" t="s">
        <v>77</v>
      </c>
      <c r="B108" s="62" t="s">
        <v>420</v>
      </c>
      <c r="C108" s="48" t="s">
        <v>421</v>
      </c>
      <c r="D108" s="17">
        <v>171</v>
      </c>
      <c r="E108" s="24" t="s">
        <v>429</v>
      </c>
      <c r="F108" s="6" t="s">
        <v>430</v>
      </c>
      <c r="G108" s="14" t="s">
        <v>431</v>
      </c>
      <c r="H108" s="4" t="s">
        <v>39</v>
      </c>
      <c r="I108" s="4" t="s">
        <v>432</v>
      </c>
      <c r="J108" s="4" t="s">
        <v>433</v>
      </c>
      <c r="K108" s="3" t="s">
        <v>42</v>
      </c>
      <c r="L108" s="3"/>
      <c r="M108" s="3"/>
      <c r="N108" s="16"/>
      <c r="O108" s="2" t="s">
        <v>136</v>
      </c>
      <c r="P108" s="3"/>
      <c r="Q108" s="65" t="s">
        <v>434</v>
      </c>
      <c r="R108" s="3" t="s">
        <v>3</v>
      </c>
      <c r="S108" s="5" t="s">
        <v>44</v>
      </c>
      <c r="T108" s="18" t="s">
        <v>44</v>
      </c>
      <c r="U108" s="6" t="s">
        <v>435</v>
      </c>
      <c r="V108" s="3" t="s">
        <v>46</v>
      </c>
      <c r="W108" s="17" t="s">
        <v>1530</v>
      </c>
      <c r="X108" s="17" t="s">
        <v>1530</v>
      </c>
      <c r="Y108" s="5" t="s">
        <v>1529</v>
      </c>
      <c r="Z108" s="17" t="s">
        <v>47</v>
      </c>
      <c r="AA108" s="5" t="s">
        <v>48</v>
      </c>
      <c r="AB108" s="305" t="s">
        <v>1532</v>
      </c>
      <c r="AC108" s="5" t="s">
        <v>49</v>
      </c>
      <c r="AD108" s="65" t="s">
        <v>434</v>
      </c>
      <c r="AE108" s="36"/>
      <c r="AF108" s="7"/>
      <c r="AG108" s="7"/>
      <c r="AH108" s="7"/>
      <c r="AI108" s="7"/>
      <c r="AJ108" s="7"/>
      <c r="AK108" s="7"/>
      <c r="AL108" s="7"/>
      <c r="AM108" s="7"/>
      <c r="AN108" s="7"/>
    </row>
    <row r="109" spans="1:127" ht="63" customHeight="1" x14ac:dyDescent="0.25">
      <c r="A109" s="1" t="s">
        <v>77</v>
      </c>
      <c r="B109" s="62" t="s">
        <v>420</v>
      </c>
      <c r="C109" s="48" t="s">
        <v>421</v>
      </c>
      <c r="D109" s="17">
        <v>172</v>
      </c>
      <c r="E109" s="24" t="s">
        <v>436</v>
      </c>
      <c r="F109" s="6" t="s">
        <v>437</v>
      </c>
      <c r="G109" s="14" t="s">
        <v>431</v>
      </c>
      <c r="H109" s="4" t="s">
        <v>39</v>
      </c>
      <c r="I109" s="4" t="s">
        <v>432</v>
      </c>
      <c r="J109" s="4" t="s">
        <v>433</v>
      </c>
      <c r="K109" s="3" t="s">
        <v>42</v>
      </c>
      <c r="L109" s="3"/>
      <c r="M109" s="3"/>
      <c r="N109" s="16"/>
      <c r="O109" s="2" t="s">
        <v>136</v>
      </c>
      <c r="P109" s="3"/>
      <c r="Q109" s="65" t="s">
        <v>434</v>
      </c>
      <c r="R109" s="3" t="s">
        <v>3</v>
      </c>
      <c r="S109" s="5" t="s">
        <v>44</v>
      </c>
      <c r="T109" s="18" t="s">
        <v>44</v>
      </c>
      <c r="U109" s="6" t="s">
        <v>438</v>
      </c>
      <c r="V109" s="3" t="s">
        <v>46</v>
      </c>
      <c r="W109" s="17" t="s">
        <v>1558</v>
      </c>
      <c r="X109" s="17" t="s">
        <v>1558</v>
      </c>
      <c r="Y109" s="5" t="s">
        <v>1529</v>
      </c>
      <c r="Z109" s="17" t="s">
        <v>47</v>
      </c>
      <c r="AA109" s="5" t="s">
        <v>48</v>
      </c>
      <c r="AB109" s="305" t="s">
        <v>1532</v>
      </c>
      <c r="AC109" s="5" t="s">
        <v>49</v>
      </c>
      <c r="AD109" s="65" t="s">
        <v>434</v>
      </c>
      <c r="AE109" s="36"/>
      <c r="AF109" s="7"/>
      <c r="AG109" s="7"/>
      <c r="AH109" s="7"/>
      <c r="AI109" s="7"/>
      <c r="AJ109" s="7"/>
      <c r="AK109" s="7"/>
      <c r="AL109" s="7"/>
      <c r="AM109" s="7"/>
      <c r="AN109" s="7"/>
    </row>
    <row r="110" spans="1:127" ht="63" customHeight="1" x14ac:dyDescent="0.25">
      <c r="A110" s="1"/>
      <c r="B110" s="62" t="s">
        <v>420</v>
      </c>
      <c r="C110" s="48" t="s">
        <v>421</v>
      </c>
      <c r="D110" s="17"/>
      <c r="E110" s="24"/>
      <c r="F110" s="6"/>
      <c r="G110" s="14"/>
      <c r="H110" s="4"/>
      <c r="I110" s="4"/>
      <c r="J110" s="4"/>
      <c r="K110" s="3"/>
      <c r="L110" s="3"/>
      <c r="M110" s="3"/>
      <c r="N110" s="16"/>
      <c r="O110" s="2"/>
      <c r="P110" s="3"/>
      <c r="Q110" s="65"/>
      <c r="R110" s="3"/>
      <c r="S110" s="5"/>
      <c r="T110" s="18"/>
      <c r="U110" s="6" t="s">
        <v>439</v>
      </c>
      <c r="V110" s="3" t="s">
        <v>46</v>
      </c>
      <c r="W110" s="17" t="s">
        <v>1559</v>
      </c>
      <c r="X110" s="17" t="s">
        <v>1559</v>
      </c>
      <c r="Y110" s="5" t="s">
        <v>1529</v>
      </c>
      <c r="Z110" s="17" t="s">
        <v>47</v>
      </c>
      <c r="AA110" s="5" t="s">
        <v>48</v>
      </c>
      <c r="AB110" s="305" t="s">
        <v>1532</v>
      </c>
      <c r="AC110" s="5" t="s">
        <v>49</v>
      </c>
      <c r="AD110" s="65" t="s">
        <v>434</v>
      </c>
      <c r="AE110" s="36"/>
      <c r="AF110" s="7"/>
      <c r="AG110" s="7"/>
      <c r="AH110" s="7"/>
      <c r="AI110" s="7"/>
      <c r="AJ110" s="7"/>
      <c r="AK110" s="7"/>
      <c r="AL110" s="7"/>
      <c r="AM110" s="7"/>
      <c r="AN110" s="7"/>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row>
    <row r="111" spans="1:127" ht="63" customHeight="1" x14ac:dyDescent="0.25">
      <c r="A111" s="1" t="s">
        <v>77</v>
      </c>
      <c r="B111" s="62" t="s">
        <v>420</v>
      </c>
      <c r="C111" s="48" t="s">
        <v>421</v>
      </c>
      <c r="D111" s="17">
        <v>174</v>
      </c>
      <c r="E111" s="24" t="s">
        <v>440</v>
      </c>
      <c r="F111" s="6" t="s">
        <v>441</v>
      </c>
      <c r="G111" s="14" t="s">
        <v>431</v>
      </c>
      <c r="H111" s="4" t="s">
        <v>39</v>
      </c>
      <c r="I111" s="4" t="s">
        <v>432</v>
      </c>
      <c r="J111" s="4" t="s">
        <v>433</v>
      </c>
      <c r="K111" s="3" t="s">
        <v>42</v>
      </c>
      <c r="L111" s="3"/>
      <c r="M111" s="3"/>
      <c r="N111" s="16"/>
      <c r="O111" s="2" t="s">
        <v>136</v>
      </c>
      <c r="P111" s="3"/>
      <c r="Q111" s="65" t="s">
        <v>434</v>
      </c>
      <c r="R111" s="3" t="s">
        <v>3</v>
      </c>
      <c r="S111" s="5" t="s">
        <v>44</v>
      </c>
      <c r="T111" s="18" t="s">
        <v>44</v>
      </c>
      <c r="U111" s="6" t="s">
        <v>442</v>
      </c>
      <c r="V111" s="3" t="s">
        <v>46</v>
      </c>
      <c r="W111" s="17" t="s">
        <v>1539</v>
      </c>
      <c r="X111" s="17" t="s">
        <v>1539</v>
      </c>
      <c r="Y111" s="5" t="s">
        <v>1529</v>
      </c>
      <c r="Z111" s="17" t="s">
        <v>47</v>
      </c>
      <c r="AA111" s="5" t="s">
        <v>48</v>
      </c>
      <c r="AB111" s="305" t="s">
        <v>1532</v>
      </c>
      <c r="AC111" s="5" t="s">
        <v>49</v>
      </c>
      <c r="AD111" s="65" t="s">
        <v>434</v>
      </c>
      <c r="AE111" s="36"/>
      <c r="AF111" s="7"/>
      <c r="AG111" s="7"/>
      <c r="AH111" s="7"/>
      <c r="AI111" s="7"/>
      <c r="AJ111" s="7"/>
      <c r="AK111" s="7"/>
      <c r="AL111" s="7"/>
      <c r="AM111" s="7"/>
      <c r="AN111" s="7"/>
    </row>
    <row r="112" spans="1:127" ht="63" customHeight="1" x14ac:dyDescent="0.25">
      <c r="A112" s="1" t="s">
        <v>77</v>
      </c>
      <c r="B112" s="62" t="s">
        <v>420</v>
      </c>
      <c r="C112" s="48" t="s">
        <v>421</v>
      </c>
      <c r="D112" s="17">
        <v>175</v>
      </c>
      <c r="E112" s="24" t="s">
        <v>443</v>
      </c>
      <c r="F112" s="6" t="s">
        <v>444</v>
      </c>
      <c r="G112" s="14" t="s">
        <v>431</v>
      </c>
      <c r="H112" s="4" t="s">
        <v>39</v>
      </c>
      <c r="I112" s="4" t="s">
        <v>432</v>
      </c>
      <c r="J112" s="4" t="s">
        <v>433</v>
      </c>
      <c r="K112" s="3" t="s">
        <v>42</v>
      </c>
      <c r="L112" s="3"/>
      <c r="M112" s="3"/>
      <c r="N112" s="16"/>
      <c r="O112" s="2" t="s">
        <v>136</v>
      </c>
      <c r="P112" s="3"/>
      <c r="Q112" s="65" t="s">
        <v>434</v>
      </c>
      <c r="R112" s="3" t="s">
        <v>3</v>
      </c>
      <c r="S112" s="5" t="s">
        <v>44</v>
      </c>
      <c r="T112" s="18" t="s">
        <v>44</v>
      </c>
      <c r="U112" s="6" t="s">
        <v>445</v>
      </c>
      <c r="V112" s="3" t="s">
        <v>46</v>
      </c>
      <c r="W112" s="17" t="s">
        <v>1535</v>
      </c>
      <c r="X112" s="5" t="s">
        <v>17</v>
      </c>
      <c r="Y112" s="5" t="s">
        <v>17</v>
      </c>
      <c r="Z112" s="5" t="s">
        <v>17</v>
      </c>
      <c r="AA112" s="5" t="s">
        <v>17</v>
      </c>
      <c r="AB112" s="305" t="s">
        <v>1532</v>
      </c>
      <c r="AC112" s="5" t="s">
        <v>49</v>
      </c>
      <c r="AD112" s="65" t="s">
        <v>434</v>
      </c>
      <c r="AE112" s="36"/>
      <c r="AF112" s="7"/>
      <c r="AG112" s="7"/>
      <c r="AH112" s="7"/>
      <c r="AI112" s="7"/>
      <c r="AJ112" s="7"/>
      <c r="AK112" s="7"/>
      <c r="AL112" s="7"/>
      <c r="AM112" s="7"/>
      <c r="AN112" s="7"/>
    </row>
    <row r="113" spans="1:127" ht="63" customHeight="1" x14ac:dyDescent="0.25">
      <c r="A113" s="1"/>
      <c r="B113" s="62" t="s">
        <v>420</v>
      </c>
      <c r="C113" s="23" t="s">
        <v>446</v>
      </c>
      <c r="D113" s="17"/>
      <c r="E113" s="24"/>
      <c r="F113" s="6"/>
      <c r="G113" s="6"/>
      <c r="H113" s="4"/>
      <c r="I113" s="4"/>
      <c r="J113" s="4"/>
      <c r="K113" s="4"/>
      <c r="L113" s="3"/>
      <c r="M113" s="3"/>
      <c r="N113" s="16"/>
      <c r="O113" s="2"/>
      <c r="P113" s="3"/>
      <c r="Q113" s="65"/>
      <c r="R113" s="3"/>
      <c r="S113" s="66"/>
      <c r="T113" s="3"/>
      <c r="U113" s="14" t="s">
        <v>447</v>
      </c>
      <c r="V113" s="3" t="s">
        <v>46</v>
      </c>
      <c r="W113" s="17" t="s">
        <v>1559</v>
      </c>
      <c r="X113" s="17" t="s">
        <v>1559</v>
      </c>
      <c r="Y113" s="5" t="s">
        <v>1529</v>
      </c>
      <c r="Z113" s="17" t="s">
        <v>47</v>
      </c>
      <c r="AA113" s="5" t="s">
        <v>48</v>
      </c>
      <c r="AB113" s="305" t="s">
        <v>1532</v>
      </c>
      <c r="AC113" s="5" t="s">
        <v>49</v>
      </c>
      <c r="AD113" s="65" t="s">
        <v>434</v>
      </c>
      <c r="AE113" s="36"/>
      <c r="AF113" s="7"/>
      <c r="AG113" s="7"/>
      <c r="AH113" s="7"/>
      <c r="AI113" s="7"/>
      <c r="AJ113" s="7"/>
      <c r="AK113" s="7"/>
      <c r="AL113" s="7"/>
      <c r="AM113" s="7"/>
      <c r="AN113" s="7"/>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row>
    <row r="114" spans="1:127" ht="63" customHeight="1" x14ac:dyDescent="0.25">
      <c r="A114" s="1" t="s">
        <v>77</v>
      </c>
      <c r="B114" s="62" t="s">
        <v>420</v>
      </c>
      <c r="C114" s="28" t="s">
        <v>448</v>
      </c>
      <c r="D114" s="5">
        <v>204</v>
      </c>
      <c r="E114" s="6" t="s">
        <v>449</v>
      </c>
      <c r="F114" s="6" t="s">
        <v>450</v>
      </c>
      <c r="G114" s="6" t="s">
        <v>451</v>
      </c>
      <c r="H114" s="4" t="s">
        <v>39</v>
      </c>
      <c r="I114" s="4" t="s">
        <v>452</v>
      </c>
      <c r="J114" s="4" t="s">
        <v>41</v>
      </c>
      <c r="K114" s="3"/>
      <c r="L114" s="3" t="s">
        <v>42</v>
      </c>
      <c r="M114" s="3"/>
      <c r="N114" s="16"/>
      <c r="O114" s="2" t="s">
        <v>136</v>
      </c>
      <c r="P114" s="3"/>
      <c r="Q114" s="65" t="s">
        <v>434</v>
      </c>
      <c r="R114" s="3" t="s">
        <v>3</v>
      </c>
      <c r="S114" s="17"/>
      <c r="T114" s="28" t="s">
        <v>138</v>
      </c>
      <c r="U114" s="24" t="s">
        <v>453</v>
      </c>
      <c r="V114" s="3" t="s">
        <v>46</v>
      </c>
      <c r="W114" s="17" t="s">
        <v>1535</v>
      </c>
      <c r="X114" s="17" t="s">
        <v>1535</v>
      </c>
      <c r="Y114" s="5" t="s">
        <v>1529</v>
      </c>
      <c r="Z114" s="17" t="s">
        <v>47</v>
      </c>
      <c r="AA114" s="5" t="s">
        <v>48</v>
      </c>
      <c r="AB114" s="305" t="s">
        <v>1532</v>
      </c>
      <c r="AC114" s="5" t="s">
        <v>49</v>
      </c>
      <c r="AD114" s="65" t="s">
        <v>434</v>
      </c>
      <c r="AE114" s="36"/>
      <c r="AF114" s="7"/>
      <c r="AG114" s="7"/>
      <c r="AH114" s="7"/>
      <c r="AI114" s="7"/>
      <c r="AJ114" s="7"/>
      <c r="AK114" s="7"/>
      <c r="AL114" s="7"/>
      <c r="AM114" s="7"/>
      <c r="AN114" s="7"/>
    </row>
    <row r="115" spans="1:127" ht="15.75" customHeight="1" x14ac:dyDescent="0.25">
      <c r="A115" s="1"/>
      <c r="B115" s="309" t="s">
        <v>454</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8"/>
      <c r="AE115" s="36"/>
      <c r="AF115" s="7"/>
      <c r="AG115" s="7"/>
      <c r="AH115" s="7"/>
      <c r="AI115" s="7"/>
      <c r="AJ115" s="7"/>
      <c r="AK115" s="7"/>
      <c r="AL115" s="7"/>
      <c r="AM115" s="7"/>
      <c r="AN115" s="7"/>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row>
    <row r="116" spans="1:127" ht="63" customHeight="1" x14ac:dyDescent="0.25">
      <c r="A116" s="1" t="s">
        <v>77</v>
      </c>
      <c r="B116" s="24" t="s">
        <v>455</v>
      </c>
      <c r="C116" s="17" t="s">
        <v>456</v>
      </c>
      <c r="D116" s="17">
        <v>205</v>
      </c>
      <c r="E116" s="45" t="s">
        <v>457</v>
      </c>
      <c r="F116" s="16" t="s">
        <v>458</v>
      </c>
      <c r="G116" s="16" t="s">
        <v>130</v>
      </c>
      <c r="H116" s="4" t="s">
        <v>39</v>
      </c>
      <c r="I116" s="4" t="s">
        <v>452</v>
      </c>
      <c r="J116" s="4" t="s">
        <v>41</v>
      </c>
      <c r="K116" s="3" t="s">
        <v>42</v>
      </c>
      <c r="L116" s="3"/>
      <c r="M116" s="3"/>
      <c r="N116" s="16"/>
      <c r="O116" s="2" t="s">
        <v>459</v>
      </c>
      <c r="P116" s="20">
        <v>44203</v>
      </c>
      <c r="Q116" s="65" t="s">
        <v>460</v>
      </c>
      <c r="R116" s="3" t="s">
        <v>3</v>
      </c>
      <c r="S116" s="5" t="s">
        <v>44</v>
      </c>
      <c r="T116" s="3" t="s">
        <v>44</v>
      </c>
      <c r="U116" s="6" t="s">
        <v>461</v>
      </c>
      <c r="V116" s="3" t="s">
        <v>46</v>
      </c>
      <c r="W116" s="5" t="s">
        <v>1531</v>
      </c>
      <c r="X116" s="5" t="s">
        <v>1531</v>
      </c>
      <c r="Y116" s="5" t="s">
        <v>1529</v>
      </c>
      <c r="Z116" s="17" t="s">
        <v>47</v>
      </c>
      <c r="AA116" s="5" t="s">
        <v>48</v>
      </c>
      <c r="AB116" s="305" t="s">
        <v>1532</v>
      </c>
      <c r="AC116" s="5" t="s">
        <v>49</v>
      </c>
      <c r="AD116" s="65" t="s">
        <v>460</v>
      </c>
      <c r="AE116" s="7"/>
      <c r="AF116" s="7"/>
      <c r="AG116" s="7"/>
      <c r="AH116" s="7"/>
      <c r="AI116" s="7"/>
      <c r="AJ116" s="7"/>
      <c r="AK116" s="7"/>
      <c r="AL116" s="7"/>
      <c r="AM116" s="7"/>
      <c r="AN116" s="7"/>
    </row>
    <row r="117" spans="1:127" ht="63" customHeight="1" x14ac:dyDescent="0.25">
      <c r="A117" s="1" t="s">
        <v>77</v>
      </c>
      <c r="B117" s="24" t="s">
        <v>462</v>
      </c>
      <c r="C117" s="17" t="s">
        <v>463</v>
      </c>
      <c r="D117" s="17">
        <v>206</v>
      </c>
      <c r="E117" s="45" t="s">
        <v>464</v>
      </c>
      <c r="F117" s="16" t="s">
        <v>465</v>
      </c>
      <c r="G117" s="16" t="s">
        <v>130</v>
      </c>
      <c r="H117" s="4" t="s">
        <v>39</v>
      </c>
      <c r="I117" s="4" t="s">
        <v>452</v>
      </c>
      <c r="J117" s="4" t="s">
        <v>41</v>
      </c>
      <c r="K117" s="3" t="s">
        <v>42</v>
      </c>
      <c r="L117" s="3"/>
      <c r="M117" s="3"/>
      <c r="N117" s="16"/>
      <c r="O117" s="2" t="s">
        <v>459</v>
      </c>
      <c r="P117" s="20">
        <v>44203</v>
      </c>
      <c r="Q117" s="65" t="s">
        <v>460</v>
      </c>
      <c r="R117" s="3" t="s">
        <v>3</v>
      </c>
      <c r="S117" s="5" t="s">
        <v>44</v>
      </c>
      <c r="T117" s="3" t="s">
        <v>44</v>
      </c>
      <c r="U117" s="6" t="s">
        <v>466</v>
      </c>
      <c r="V117" s="3" t="s">
        <v>46</v>
      </c>
      <c r="W117" s="5" t="s">
        <v>1531</v>
      </c>
      <c r="X117" s="5" t="s">
        <v>1531</v>
      </c>
      <c r="Y117" s="5" t="s">
        <v>1529</v>
      </c>
      <c r="Z117" s="17" t="s">
        <v>47</v>
      </c>
      <c r="AA117" s="5" t="s">
        <v>48</v>
      </c>
      <c r="AB117" s="305" t="s">
        <v>1532</v>
      </c>
      <c r="AC117" s="5" t="s">
        <v>49</v>
      </c>
      <c r="AD117" s="65" t="s">
        <v>460</v>
      </c>
      <c r="AE117" s="7"/>
      <c r="AF117" s="7"/>
      <c r="AG117" s="7"/>
      <c r="AH117" s="7"/>
      <c r="AI117" s="7"/>
      <c r="AJ117" s="7"/>
      <c r="AK117" s="7"/>
      <c r="AL117" s="7"/>
      <c r="AM117" s="7"/>
      <c r="AN117" s="7"/>
    </row>
    <row r="118" spans="1:127" ht="21.75" customHeight="1" x14ac:dyDescent="0.25">
      <c r="A118" s="1"/>
      <c r="B118" s="306" t="s">
        <v>467</v>
      </c>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8"/>
      <c r="AE118" s="36"/>
      <c r="AF118" s="7"/>
      <c r="AG118" s="7"/>
      <c r="AH118" s="7"/>
      <c r="AI118" s="7"/>
      <c r="AJ118" s="7"/>
      <c r="AK118" s="7"/>
      <c r="AL118" s="7"/>
      <c r="AM118" s="7"/>
      <c r="AN118" s="7"/>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row>
    <row r="119" spans="1:127" ht="63" customHeight="1" x14ac:dyDescent="0.25">
      <c r="A119" s="1" t="s">
        <v>77</v>
      </c>
      <c r="B119" s="24" t="s">
        <v>468</v>
      </c>
      <c r="C119" s="28" t="s">
        <v>469</v>
      </c>
      <c r="D119" s="17">
        <v>208</v>
      </c>
      <c r="E119" s="6" t="s">
        <v>470</v>
      </c>
      <c r="F119" s="6" t="s">
        <v>471</v>
      </c>
      <c r="G119" s="16" t="s">
        <v>130</v>
      </c>
      <c r="H119" s="4" t="s">
        <v>39</v>
      </c>
      <c r="I119" s="4" t="s">
        <v>472</v>
      </c>
      <c r="J119" s="4" t="s">
        <v>41</v>
      </c>
      <c r="K119" s="3" t="s">
        <v>42</v>
      </c>
      <c r="L119" s="3"/>
      <c r="M119" s="3"/>
      <c r="N119" s="16"/>
      <c r="O119" s="2" t="s">
        <v>459</v>
      </c>
      <c r="P119" s="20">
        <v>44203</v>
      </c>
      <c r="Q119" s="65" t="s">
        <v>473</v>
      </c>
      <c r="R119" s="3" t="s">
        <v>3</v>
      </c>
      <c r="S119" s="17" t="s">
        <v>44</v>
      </c>
      <c r="T119" s="18" t="s">
        <v>44</v>
      </c>
      <c r="U119" s="6" t="s">
        <v>474</v>
      </c>
      <c r="V119" s="3" t="s">
        <v>46</v>
      </c>
      <c r="W119" s="5" t="s">
        <v>1534</v>
      </c>
      <c r="X119" s="5" t="s">
        <v>1534</v>
      </c>
      <c r="Y119" s="5" t="s">
        <v>1529</v>
      </c>
      <c r="Z119" s="17" t="s">
        <v>47</v>
      </c>
      <c r="AA119" s="5" t="s">
        <v>48</v>
      </c>
      <c r="AB119" s="305" t="s">
        <v>1532</v>
      </c>
      <c r="AC119" s="5" t="s">
        <v>49</v>
      </c>
      <c r="AD119" s="65" t="s">
        <v>473</v>
      </c>
      <c r="AE119" s="36"/>
      <c r="AF119" s="7"/>
      <c r="AG119" s="7"/>
      <c r="AH119" s="7"/>
      <c r="AI119" s="7"/>
      <c r="AJ119" s="7"/>
      <c r="AK119" s="7"/>
      <c r="AL119" s="7"/>
      <c r="AM119" s="7"/>
      <c r="AN119" s="7"/>
    </row>
    <row r="120" spans="1:127" ht="63" customHeight="1" x14ac:dyDescent="0.25">
      <c r="A120" s="1"/>
      <c r="B120" s="24" t="s">
        <v>468</v>
      </c>
      <c r="C120" s="28" t="s">
        <v>475</v>
      </c>
      <c r="D120" s="28" t="s">
        <v>475</v>
      </c>
      <c r="E120" s="28" t="s">
        <v>475</v>
      </c>
      <c r="F120" s="28" t="s">
        <v>475</v>
      </c>
      <c r="G120" s="28" t="s">
        <v>475</v>
      </c>
      <c r="H120" s="28" t="s">
        <v>475</v>
      </c>
      <c r="I120" s="28" t="s">
        <v>475</v>
      </c>
      <c r="J120" s="28" t="s">
        <v>475</v>
      </c>
      <c r="K120" s="28" t="s">
        <v>475</v>
      </c>
      <c r="L120" s="28" t="s">
        <v>475</v>
      </c>
      <c r="M120" s="28" t="s">
        <v>475</v>
      </c>
      <c r="N120" s="28" t="s">
        <v>475</v>
      </c>
      <c r="O120" s="28" t="s">
        <v>475</v>
      </c>
      <c r="P120" s="28" t="s">
        <v>475</v>
      </c>
      <c r="Q120" s="28" t="s">
        <v>475</v>
      </c>
      <c r="R120" s="28" t="s">
        <v>475</v>
      </c>
      <c r="S120" s="28" t="s">
        <v>475</v>
      </c>
      <c r="T120" s="28" t="s">
        <v>475</v>
      </c>
      <c r="U120" s="62" t="s">
        <v>475</v>
      </c>
      <c r="V120" s="3" t="s">
        <v>46</v>
      </c>
      <c r="W120" s="5" t="s">
        <v>1539</v>
      </c>
      <c r="X120" s="5" t="s">
        <v>1539</v>
      </c>
      <c r="Y120" s="5" t="s">
        <v>1529</v>
      </c>
      <c r="Z120" s="17" t="s">
        <v>47</v>
      </c>
      <c r="AA120" s="5" t="s">
        <v>48</v>
      </c>
      <c r="AB120" s="305" t="s">
        <v>1532</v>
      </c>
      <c r="AC120" s="5"/>
      <c r="AD120" s="419" t="s">
        <v>1562</v>
      </c>
      <c r="AE120" s="36"/>
      <c r="AF120" s="7"/>
      <c r="AG120" s="7"/>
      <c r="AH120" s="7"/>
      <c r="AI120" s="7"/>
      <c r="AJ120" s="7"/>
      <c r="AK120" s="7"/>
      <c r="AL120" s="7"/>
      <c r="AM120" s="7"/>
      <c r="AN120" s="7"/>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row>
    <row r="121" spans="1:127" ht="22.5" customHeight="1" x14ac:dyDescent="0.25">
      <c r="A121" s="1"/>
      <c r="B121" s="309" t="s">
        <v>476</v>
      </c>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8"/>
      <c r="AE121" s="36"/>
      <c r="AF121" s="7"/>
      <c r="AG121" s="7"/>
      <c r="AH121" s="7"/>
      <c r="AI121" s="7"/>
      <c r="AJ121" s="7"/>
      <c r="AK121" s="7"/>
      <c r="AL121" s="7"/>
      <c r="AM121" s="7"/>
      <c r="AN121" s="7"/>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row>
    <row r="122" spans="1:127" ht="80.25" customHeight="1" x14ac:dyDescent="0.25">
      <c r="A122" s="1" t="s">
        <v>77</v>
      </c>
      <c r="B122" s="14" t="s">
        <v>477</v>
      </c>
      <c r="C122" s="17" t="s">
        <v>478</v>
      </c>
      <c r="D122" s="46" t="s">
        <v>17</v>
      </c>
      <c r="E122" s="43" t="s">
        <v>479</v>
      </c>
      <c r="F122" s="16" t="s">
        <v>480</v>
      </c>
      <c r="G122" s="16" t="s">
        <v>254</v>
      </c>
      <c r="H122" s="4" t="s">
        <v>17</v>
      </c>
      <c r="I122" s="3" t="s">
        <v>17</v>
      </c>
      <c r="J122" s="3" t="s">
        <v>17</v>
      </c>
      <c r="K122" s="3"/>
      <c r="L122" s="3"/>
      <c r="M122" s="3"/>
      <c r="N122" s="40"/>
      <c r="O122" s="2" t="s">
        <v>459</v>
      </c>
      <c r="P122" s="20">
        <v>44573</v>
      </c>
      <c r="Q122" s="67"/>
      <c r="R122" s="3"/>
      <c r="S122" s="4"/>
      <c r="T122" s="3"/>
      <c r="U122" s="14" t="s">
        <v>112</v>
      </c>
      <c r="V122" s="3" t="s">
        <v>46</v>
      </c>
      <c r="W122" s="5" t="s">
        <v>1560</v>
      </c>
      <c r="X122" s="5" t="s">
        <v>1560</v>
      </c>
      <c r="Y122" s="5" t="s">
        <v>17</v>
      </c>
      <c r="Z122" s="5" t="s">
        <v>17</v>
      </c>
      <c r="AA122" s="5" t="s">
        <v>17</v>
      </c>
      <c r="AB122" s="305" t="s">
        <v>1532</v>
      </c>
      <c r="AC122" s="5" t="s">
        <v>49</v>
      </c>
      <c r="AD122" s="67"/>
      <c r="AE122" s="7"/>
      <c r="AF122" s="7"/>
      <c r="AG122" s="7"/>
      <c r="AH122" s="7"/>
      <c r="AI122" s="7"/>
      <c r="AJ122" s="7"/>
      <c r="AK122" s="7"/>
      <c r="AL122" s="7"/>
      <c r="AM122" s="7"/>
      <c r="AN122" s="7"/>
    </row>
    <row r="123" spans="1:127" ht="63" customHeight="1" x14ac:dyDescent="0.25">
      <c r="A123" s="1" t="s">
        <v>77</v>
      </c>
      <c r="B123" s="14" t="s">
        <v>477</v>
      </c>
      <c r="C123" s="17" t="s">
        <v>481</v>
      </c>
      <c r="D123" s="5">
        <v>209</v>
      </c>
      <c r="E123" s="6" t="s">
        <v>482</v>
      </c>
      <c r="F123" s="6" t="s">
        <v>480</v>
      </c>
      <c r="G123" s="16" t="s">
        <v>130</v>
      </c>
      <c r="H123" s="4" t="s">
        <v>17</v>
      </c>
      <c r="I123" s="4" t="s">
        <v>110</v>
      </c>
      <c r="J123" s="4" t="s">
        <v>111</v>
      </c>
      <c r="K123" s="3"/>
      <c r="L123" s="3"/>
      <c r="M123" s="3" t="s">
        <v>42</v>
      </c>
      <c r="N123" s="16"/>
      <c r="O123" s="2" t="s">
        <v>54</v>
      </c>
      <c r="P123" s="25">
        <v>44561</v>
      </c>
      <c r="Q123" s="65" t="s">
        <v>483</v>
      </c>
      <c r="R123" s="3" t="s">
        <v>2</v>
      </c>
      <c r="S123" s="5" t="s">
        <v>44</v>
      </c>
      <c r="T123" s="3" t="s">
        <v>44</v>
      </c>
      <c r="U123" s="14" t="s">
        <v>112</v>
      </c>
      <c r="V123" s="3" t="s">
        <v>46</v>
      </c>
      <c r="W123" s="5" t="s">
        <v>1560</v>
      </c>
      <c r="X123" s="5" t="s">
        <v>1560</v>
      </c>
      <c r="Y123" s="5" t="s">
        <v>17</v>
      </c>
      <c r="Z123" s="5" t="s">
        <v>17</v>
      </c>
      <c r="AA123" s="5" t="s">
        <v>17</v>
      </c>
      <c r="AB123" s="305" t="s">
        <v>1532</v>
      </c>
      <c r="AC123" s="5" t="s">
        <v>49</v>
      </c>
      <c r="AD123" s="65" t="s">
        <v>483</v>
      </c>
      <c r="AE123" s="7"/>
      <c r="AF123" s="7"/>
      <c r="AG123" s="7"/>
      <c r="AH123" s="7"/>
      <c r="AI123" s="7"/>
      <c r="AJ123" s="7"/>
      <c r="AK123" s="7"/>
      <c r="AL123" s="7"/>
      <c r="AM123" s="7"/>
      <c r="AN123" s="7"/>
    </row>
    <row r="124" spans="1:127" ht="18.75" customHeight="1" x14ac:dyDescent="0.25">
      <c r="A124" s="1"/>
      <c r="B124" s="306" t="s">
        <v>484</v>
      </c>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8"/>
      <c r="AE124" s="7"/>
      <c r="AF124" s="7"/>
      <c r="AG124" s="7"/>
      <c r="AH124" s="7"/>
      <c r="AI124" s="7"/>
      <c r="AJ124" s="7"/>
      <c r="AK124" s="7"/>
      <c r="AL124" s="7"/>
      <c r="AM124" s="7"/>
      <c r="AN124" s="7"/>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row>
    <row r="125" spans="1:127" ht="46.5" customHeight="1" x14ac:dyDescent="0.25">
      <c r="A125" s="1" t="s">
        <v>77</v>
      </c>
      <c r="B125" s="26" t="s">
        <v>485</v>
      </c>
      <c r="C125" s="17" t="s">
        <v>486</v>
      </c>
      <c r="D125" s="3">
        <v>220</v>
      </c>
      <c r="E125" s="6" t="s">
        <v>487</v>
      </c>
      <c r="F125" s="6" t="s">
        <v>488</v>
      </c>
      <c r="G125" s="6" t="s">
        <v>489</v>
      </c>
      <c r="H125" s="4" t="s">
        <v>39</v>
      </c>
      <c r="I125" s="23" t="s">
        <v>490</v>
      </c>
      <c r="J125" s="23" t="s">
        <v>41</v>
      </c>
      <c r="K125" s="17" t="s">
        <v>42</v>
      </c>
      <c r="L125" s="28"/>
      <c r="M125" s="28"/>
      <c r="N125" s="29"/>
      <c r="O125" s="30" t="s">
        <v>54</v>
      </c>
      <c r="P125" s="31">
        <v>44519</v>
      </c>
      <c r="Q125" s="68" t="s">
        <v>491</v>
      </c>
      <c r="R125" s="28" t="s">
        <v>3</v>
      </c>
      <c r="S125" s="17" t="s">
        <v>44</v>
      </c>
      <c r="T125" s="69" t="s">
        <v>44</v>
      </c>
      <c r="U125" s="24" t="s">
        <v>492</v>
      </c>
      <c r="V125" s="3" t="s">
        <v>46</v>
      </c>
      <c r="W125" s="17" t="s">
        <v>1530</v>
      </c>
      <c r="X125" s="17" t="s">
        <v>1530</v>
      </c>
      <c r="Y125" s="5" t="s">
        <v>1529</v>
      </c>
      <c r="Z125" s="17" t="s">
        <v>47</v>
      </c>
      <c r="AA125" s="5" t="s">
        <v>48</v>
      </c>
      <c r="AB125" s="305" t="s">
        <v>1532</v>
      </c>
      <c r="AC125" s="5"/>
      <c r="AD125" s="68" t="s">
        <v>491</v>
      </c>
      <c r="AE125" s="7"/>
      <c r="AF125" s="7"/>
      <c r="AG125" s="7"/>
      <c r="AH125" s="7"/>
      <c r="AI125" s="7"/>
      <c r="AJ125" s="7"/>
      <c r="AK125" s="7"/>
      <c r="AL125" s="7"/>
      <c r="AM125" s="7"/>
      <c r="AN125" s="7"/>
    </row>
    <row r="126" spans="1:127" ht="64.5" customHeight="1" x14ac:dyDescent="0.25">
      <c r="A126" s="1" t="s">
        <v>77</v>
      </c>
      <c r="B126" s="26" t="s">
        <v>485</v>
      </c>
      <c r="C126" s="17" t="s">
        <v>493</v>
      </c>
      <c r="D126" s="5">
        <v>221</v>
      </c>
      <c r="E126" s="6" t="s">
        <v>494</v>
      </c>
      <c r="F126" s="6" t="s">
        <v>495</v>
      </c>
      <c r="G126" s="6" t="s">
        <v>495</v>
      </c>
      <c r="H126" s="4" t="s">
        <v>17</v>
      </c>
      <c r="I126" s="4" t="s">
        <v>496</v>
      </c>
      <c r="J126" s="4" t="s">
        <v>497</v>
      </c>
      <c r="K126" s="4" t="s">
        <v>42</v>
      </c>
      <c r="L126" s="3"/>
      <c r="M126" s="3"/>
      <c r="N126" s="16"/>
      <c r="O126" s="2" t="s">
        <v>54</v>
      </c>
      <c r="P126" s="25">
        <v>44519</v>
      </c>
      <c r="Q126" s="65" t="s">
        <v>491</v>
      </c>
      <c r="R126" s="3" t="s">
        <v>3</v>
      </c>
      <c r="S126" s="5" t="s">
        <v>44</v>
      </c>
      <c r="T126" s="69" t="s">
        <v>44</v>
      </c>
      <c r="U126" s="6" t="s">
        <v>498</v>
      </c>
      <c r="V126" s="3" t="s">
        <v>46</v>
      </c>
      <c r="W126" s="17" t="s">
        <v>1561</v>
      </c>
      <c r="X126" s="17" t="s">
        <v>1561</v>
      </c>
      <c r="Y126" s="5" t="s">
        <v>1529</v>
      </c>
      <c r="Z126" s="17" t="s">
        <v>47</v>
      </c>
      <c r="AA126" s="5" t="s">
        <v>48</v>
      </c>
      <c r="AB126" s="305" t="s">
        <v>1532</v>
      </c>
      <c r="AC126" s="5"/>
      <c r="AD126" s="65" t="s">
        <v>491</v>
      </c>
      <c r="AE126" s="7"/>
      <c r="AF126" s="7"/>
      <c r="AG126" s="7"/>
      <c r="AH126" s="7"/>
      <c r="AI126" s="7"/>
      <c r="AJ126" s="7"/>
      <c r="AK126" s="7"/>
      <c r="AL126" s="7"/>
      <c r="AM126" s="7"/>
      <c r="AN126" s="7"/>
    </row>
    <row r="127" spans="1:127" ht="63" customHeight="1" x14ac:dyDescent="0.25">
      <c r="A127" s="1" t="s">
        <v>77</v>
      </c>
      <c r="B127" s="26" t="s">
        <v>485</v>
      </c>
      <c r="C127" s="17" t="s">
        <v>499</v>
      </c>
      <c r="D127" s="3">
        <v>222</v>
      </c>
      <c r="E127" s="26" t="s">
        <v>500</v>
      </c>
      <c r="F127" s="26" t="s">
        <v>501</v>
      </c>
      <c r="G127" s="6" t="s">
        <v>502</v>
      </c>
      <c r="H127" s="4" t="s">
        <v>17</v>
      </c>
      <c r="I127" s="4" t="s">
        <v>496</v>
      </c>
      <c r="J127" s="4" t="s">
        <v>497</v>
      </c>
      <c r="K127" s="5" t="s">
        <v>42</v>
      </c>
      <c r="L127" s="3"/>
      <c r="M127" s="3"/>
      <c r="N127" s="16"/>
      <c r="O127" s="2" t="s">
        <v>54</v>
      </c>
      <c r="P127" s="25">
        <v>44519</v>
      </c>
      <c r="Q127" s="65" t="s">
        <v>491</v>
      </c>
      <c r="R127" s="3" t="s">
        <v>3</v>
      </c>
      <c r="S127" s="17" t="s">
        <v>44</v>
      </c>
      <c r="T127" s="13" t="s">
        <v>44</v>
      </c>
      <c r="U127" s="24" t="s">
        <v>503</v>
      </c>
      <c r="V127" s="3" t="s">
        <v>46</v>
      </c>
      <c r="W127" s="17" t="s">
        <v>1531</v>
      </c>
      <c r="X127" s="17" t="s">
        <v>1531</v>
      </c>
      <c r="Y127" s="5" t="s">
        <v>1529</v>
      </c>
      <c r="Z127" s="17" t="s">
        <v>47</v>
      </c>
      <c r="AA127" s="5" t="s">
        <v>48</v>
      </c>
      <c r="AB127" s="305" t="s">
        <v>1532</v>
      </c>
      <c r="AC127" s="5"/>
      <c r="AD127" s="65" t="s">
        <v>491</v>
      </c>
      <c r="AE127" s="36"/>
      <c r="AF127" s="7"/>
      <c r="AG127" s="7"/>
      <c r="AH127" s="7"/>
      <c r="AI127" s="7"/>
      <c r="AJ127" s="7"/>
      <c r="AK127" s="7"/>
      <c r="AL127" s="7"/>
      <c r="AM127" s="7"/>
      <c r="AN127" s="7"/>
    </row>
    <row r="128" spans="1:127" ht="63" customHeight="1" x14ac:dyDescent="0.25">
      <c r="A128" s="1" t="s">
        <v>77</v>
      </c>
      <c r="B128" s="24" t="s">
        <v>504</v>
      </c>
      <c r="C128" s="3" t="s">
        <v>505</v>
      </c>
      <c r="D128" s="3" t="s">
        <v>505</v>
      </c>
      <c r="E128" s="3" t="s">
        <v>505</v>
      </c>
      <c r="F128" s="3" t="s">
        <v>505</v>
      </c>
      <c r="G128" s="3" t="s">
        <v>505</v>
      </c>
      <c r="H128" s="3" t="s">
        <v>505</v>
      </c>
      <c r="I128" s="3" t="s">
        <v>505</v>
      </c>
      <c r="J128" s="3" t="s">
        <v>505</v>
      </c>
      <c r="K128" s="3" t="s">
        <v>505</v>
      </c>
      <c r="L128" s="3" t="s">
        <v>505</v>
      </c>
      <c r="M128" s="3" t="s">
        <v>505</v>
      </c>
      <c r="N128" s="3" t="s">
        <v>505</v>
      </c>
      <c r="O128" s="3" t="s">
        <v>505</v>
      </c>
      <c r="P128" s="3" t="s">
        <v>505</v>
      </c>
      <c r="Q128" s="3" t="s">
        <v>505</v>
      </c>
      <c r="R128" s="3" t="s">
        <v>505</v>
      </c>
      <c r="S128" s="3" t="s">
        <v>505</v>
      </c>
      <c r="T128" s="3" t="s">
        <v>505</v>
      </c>
      <c r="U128" s="3" t="s">
        <v>505</v>
      </c>
      <c r="V128" s="3" t="s">
        <v>46</v>
      </c>
      <c r="W128" s="17" t="s">
        <v>1539</v>
      </c>
      <c r="X128" s="17" t="s">
        <v>1539</v>
      </c>
      <c r="Y128" s="5" t="s">
        <v>1529</v>
      </c>
      <c r="Z128" s="17" t="s">
        <v>47</v>
      </c>
      <c r="AA128" s="5" t="s">
        <v>48</v>
      </c>
      <c r="AB128" s="305" t="s">
        <v>1532</v>
      </c>
      <c r="AC128" s="5"/>
      <c r="AD128" s="65" t="s">
        <v>506</v>
      </c>
      <c r="AE128" s="7"/>
      <c r="AF128" s="7"/>
      <c r="AG128" s="7"/>
      <c r="AH128" s="7"/>
      <c r="AI128" s="7"/>
      <c r="AJ128" s="7"/>
      <c r="AK128" s="7"/>
      <c r="AL128" s="7"/>
      <c r="AM128" s="7"/>
      <c r="AN128" s="7"/>
    </row>
    <row r="129" spans="1:30" ht="15" customHeight="1" x14ac:dyDescent="0.25">
      <c r="A129" s="70"/>
      <c r="B129" s="71"/>
      <c r="C129" s="12"/>
      <c r="D129" s="72"/>
      <c r="E129" s="72"/>
      <c r="F129" s="72"/>
      <c r="G129" s="72"/>
      <c r="H129" s="12"/>
      <c r="I129" s="12"/>
      <c r="J129" s="12"/>
      <c r="K129" s="72"/>
      <c r="L129" s="72"/>
      <c r="M129" s="72"/>
      <c r="N129" s="73"/>
      <c r="O129" s="72"/>
      <c r="P129" s="72"/>
      <c r="Q129" s="74"/>
      <c r="R129" s="72"/>
      <c r="S129" s="12"/>
      <c r="T129" s="12"/>
      <c r="U129" s="71"/>
      <c r="V129" s="12"/>
      <c r="W129" s="75"/>
      <c r="X129" s="75"/>
      <c r="Y129" s="75"/>
      <c r="Z129" s="75"/>
      <c r="AA129" s="75"/>
      <c r="AB129" s="73"/>
      <c r="AC129" s="75"/>
      <c r="AD129" s="74"/>
    </row>
    <row r="130" spans="1:30" ht="15" customHeight="1" x14ac:dyDescent="0.25">
      <c r="A130" s="70"/>
      <c r="B130" s="71"/>
      <c r="C130" s="12"/>
      <c r="D130" s="72"/>
      <c r="E130" s="72"/>
      <c r="F130" s="72"/>
      <c r="G130" s="72"/>
      <c r="H130" s="12"/>
      <c r="I130" s="12"/>
      <c r="J130" s="12"/>
      <c r="K130" s="72"/>
      <c r="L130" s="72"/>
      <c r="M130" s="72"/>
      <c r="N130" s="73"/>
      <c r="O130" s="72"/>
      <c r="P130" s="72"/>
      <c r="Q130" s="74"/>
      <c r="R130" s="72"/>
      <c r="S130" s="12"/>
      <c r="T130" s="12"/>
      <c r="U130" s="71"/>
      <c r="V130" s="12"/>
      <c r="W130" s="75"/>
      <c r="X130" s="75"/>
      <c r="Y130" s="75"/>
      <c r="Z130" s="75"/>
      <c r="AA130" s="75"/>
      <c r="AB130" s="73"/>
      <c r="AC130" s="75"/>
      <c r="AD130" s="74"/>
    </row>
    <row r="131" spans="1:30" x14ac:dyDescent="0.25">
      <c r="C131" s="76"/>
      <c r="U131" s="71"/>
      <c r="W131" s="12"/>
      <c r="X131" s="12"/>
      <c r="Y131" s="12"/>
      <c r="Z131" s="12"/>
      <c r="AA131" s="12"/>
      <c r="AC131" s="12"/>
      <c r="AD131" s="12"/>
    </row>
    <row r="132" spans="1:30" x14ac:dyDescent="0.25">
      <c r="C132" s="76"/>
      <c r="U132" s="71"/>
      <c r="W132" s="12"/>
      <c r="X132" s="12"/>
      <c r="Y132" s="12"/>
      <c r="Z132" s="12"/>
      <c r="AA132" s="12"/>
      <c r="AC132" s="12"/>
      <c r="AD132" s="12"/>
    </row>
    <row r="133" spans="1:30" x14ac:dyDescent="0.25">
      <c r="C133" s="76"/>
      <c r="U133" s="71"/>
      <c r="W133" s="12"/>
      <c r="X133" s="12"/>
      <c r="Y133" s="12"/>
      <c r="Z133" s="12"/>
      <c r="AA133" s="12"/>
      <c r="AC133" s="12"/>
      <c r="AD133" s="12"/>
    </row>
    <row r="134" spans="1:30" x14ac:dyDescent="0.25">
      <c r="C134" s="76"/>
      <c r="U134" s="71"/>
      <c r="W134" s="12"/>
      <c r="X134" s="12"/>
      <c r="Y134" s="12"/>
      <c r="Z134" s="12"/>
      <c r="AA134" s="12"/>
      <c r="AC134" s="12"/>
      <c r="AD134" s="12"/>
    </row>
    <row r="135" spans="1:30" x14ac:dyDescent="0.25">
      <c r="C135" s="76"/>
      <c r="U135" s="71"/>
      <c r="W135" s="12"/>
      <c r="X135" s="12"/>
      <c r="Y135" s="12"/>
      <c r="Z135" s="12"/>
      <c r="AA135" s="12"/>
      <c r="AC135" s="12"/>
      <c r="AD135" s="12"/>
    </row>
    <row r="136" spans="1:30" x14ac:dyDescent="0.25">
      <c r="C136" s="76"/>
      <c r="U136" s="71"/>
      <c r="W136" s="12"/>
      <c r="X136" s="12"/>
      <c r="Y136" s="12"/>
      <c r="Z136" s="12"/>
      <c r="AA136" s="12"/>
      <c r="AC136" s="12"/>
      <c r="AD136" s="12"/>
    </row>
    <row r="137" spans="1:30" x14ac:dyDescent="0.25">
      <c r="C137" s="76"/>
      <c r="U137" s="71"/>
      <c r="W137" s="12"/>
      <c r="X137" s="12"/>
      <c r="Y137" s="12"/>
      <c r="Z137" s="12"/>
      <c r="AA137" s="12"/>
      <c r="AC137" s="12"/>
      <c r="AD137" s="12"/>
    </row>
    <row r="138" spans="1:30" x14ac:dyDescent="0.25">
      <c r="C138" s="76"/>
      <c r="U138" s="71"/>
      <c r="W138" s="12"/>
      <c r="X138" s="12"/>
      <c r="Y138" s="12"/>
      <c r="Z138" s="12"/>
      <c r="AA138" s="12"/>
      <c r="AC138" s="12"/>
      <c r="AD138" s="12"/>
    </row>
    <row r="139" spans="1:30" x14ac:dyDescent="0.25">
      <c r="C139" s="76"/>
      <c r="U139" s="71"/>
      <c r="W139" s="12"/>
      <c r="X139" s="12"/>
      <c r="Y139" s="12"/>
      <c r="Z139" s="12"/>
      <c r="AA139" s="12"/>
      <c r="AC139" s="12"/>
      <c r="AD139" s="12"/>
    </row>
    <row r="140" spans="1:30" x14ac:dyDescent="0.25">
      <c r="C140" s="76"/>
      <c r="U140" s="71"/>
      <c r="W140" s="12"/>
      <c r="X140" s="12"/>
      <c r="Y140" s="12"/>
      <c r="Z140" s="12"/>
      <c r="AA140" s="12"/>
      <c r="AC140" s="12"/>
      <c r="AD140" s="12"/>
    </row>
    <row r="141" spans="1:30" x14ac:dyDescent="0.25">
      <c r="C141" s="76"/>
      <c r="U141" s="71"/>
      <c r="W141" s="12"/>
      <c r="X141" s="12"/>
      <c r="Y141" s="12"/>
      <c r="Z141" s="12"/>
      <c r="AA141" s="12"/>
      <c r="AC141" s="12"/>
      <c r="AD141" s="12"/>
    </row>
    <row r="142" spans="1:30" x14ac:dyDescent="0.25">
      <c r="C142" s="76"/>
      <c r="U142" s="71"/>
      <c r="W142" s="12"/>
      <c r="X142" s="12"/>
      <c r="Y142" s="12"/>
      <c r="Z142" s="12"/>
      <c r="AA142" s="12"/>
      <c r="AC142" s="12"/>
      <c r="AD142" s="12"/>
    </row>
    <row r="143" spans="1:30" x14ac:dyDescent="0.25">
      <c r="C143" s="76"/>
      <c r="U143" s="71"/>
      <c r="W143" s="12"/>
      <c r="X143" s="12"/>
      <c r="Y143" s="12"/>
      <c r="Z143" s="12"/>
      <c r="AA143" s="12"/>
      <c r="AC143" s="12"/>
      <c r="AD143" s="12"/>
    </row>
    <row r="144" spans="1:30" x14ac:dyDescent="0.25">
      <c r="C144" s="76"/>
      <c r="U144" s="71"/>
      <c r="W144" s="12"/>
      <c r="X144" s="12"/>
      <c r="Y144" s="12"/>
      <c r="Z144" s="12"/>
      <c r="AA144" s="12"/>
      <c r="AC144" s="12"/>
      <c r="AD144" s="12"/>
    </row>
    <row r="145" spans="3:30" x14ac:dyDescent="0.25">
      <c r="C145" s="76"/>
      <c r="U145" s="71"/>
      <c r="W145" s="12"/>
      <c r="X145" s="12"/>
      <c r="Y145" s="12"/>
      <c r="Z145" s="12"/>
      <c r="AA145" s="12"/>
      <c r="AC145" s="12"/>
      <c r="AD145" s="12"/>
    </row>
    <row r="146" spans="3:30" x14ac:dyDescent="0.25">
      <c r="C146" s="76"/>
      <c r="U146" s="71"/>
      <c r="W146" s="12"/>
      <c r="X146" s="12"/>
      <c r="Y146" s="12"/>
      <c r="Z146" s="12"/>
      <c r="AA146" s="12"/>
      <c r="AC146" s="12"/>
      <c r="AD146" s="12"/>
    </row>
    <row r="147" spans="3:30" x14ac:dyDescent="0.25">
      <c r="C147" s="76"/>
      <c r="U147" s="71"/>
      <c r="W147" s="12"/>
      <c r="X147" s="12"/>
      <c r="Y147" s="12"/>
      <c r="Z147" s="12"/>
      <c r="AA147" s="12"/>
      <c r="AC147" s="12"/>
      <c r="AD147" s="12"/>
    </row>
    <row r="148" spans="3:30" x14ac:dyDescent="0.25">
      <c r="C148" s="76"/>
      <c r="U148" s="71"/>
      <c r="W148" s="12"/>
      <c r="X148" s="12"/>
      <c r="Y148" s="12"/>
      <c r="Z148" s="12"/>
      <c r="AA148" s="12"/>
      <c r="AC148" s="12"/>
      <c r="AD148" s="12"/>
    </row>
    <row r="149" spans="3:30" x14ac:dyDescent="0.25">
      <c r="C149" s="76"/>
      <c r="U149" s="71"/>
      <c r="W149" s="12"/>
      <c r="X149" s="12"/>
      <c r="Y149" s="12"/>
      <c r="Z149" s="12"/>
      <c r="AA149" s="12"/>
      <c r="AC149" s="12"/>
      <c r="AD149" s="12"/>
    </row>
    <row r="150" spans="3:30" x14ac:dyDescent="0.25">
      <c r="C150" s="76"/>
      <c r="U150" s="71"/>
      <c r="W150" s="12"/>
      <c r="X150" s="12"/>
      <c r="Y150" s="12"/>
      <c r="Z150" s="12"/>
      <c r="AA150" s="12"/>
      <c r="AC150" s="12"/>
      <c r="AD150" s="12"/>
    </row>
    <row r="151" spans="3:30" x14ac:dyDescent="0.25">
      <c r="C151" s="76"/>
      <c r="U151" s="71"/>
      <c r="W151" s="12"/>
      <c r="X151" s="12"/>
      <c r="Y151" s="12"/>
      <c r="Z151" s="12"/>
      <c r="AA151" s="12"/>
      <c r="AC151" s="12"/>
      <c r="AD151" s="12"/>
    </row>
    <row r="152" spans="3:30" x14ac:dyDescent="0.25">
      <c r="C152" s="76"/>
      <c r="U152" s="71"/>
      <c r="W152" s="12"/>
      <c r="X152" s="12"/>
      <c r="Y152" s="12"/>
      <c r="Z152" s="12"/>
      <c r="AA152" s="12"/>
      <c r="AC152" s="12"/>
      <c r="AD152" s="12"/>
    </row>
    <row r="153" spans="3:30" x14ac:dyDescent="0.25">
      <c r="C153" s="76"/>
      <c r="U153" s="71"/>
      <c r="W153" s="12"/>
      <c r="X153" s="12"/>
      <c r="Y153" s="12"/>
      <c r="Z153" s="12"/>
      <c r="AA153" s="12"/>
      <c r="AC153" s="12"/>
      <c r="AD153" s="12"/>
    </row>
    <row r="154" spans="3:30" x14ac:dyDescent="0.25">
      <c r="C154" s="76"/>
      <c r="U154" s="71"/>
      <c r="W154" s="12"/>
      <c r="X154" s="12"/>
      <c r="Y154" s="12"/>
      <c r="Z154" s="12"/>
      <c r="AA154" s="12"/>
      <c r="AC154" s="12"/>
      <c r="AD154" s="12"/>
    </row>
    <row r="155" spans="3:30" x14ac:dyDescent="0.25">
      <c r="C155" s="76"/>
      <c r="U155" s="71"/>
      <c r="W155" s="12"/>
      <c r="X155" s="12"/>
      <c r="Y155" s="12"/>
      <c r="Z155" s="12"/>
      <c r="AA155" s="12"/>
      <c r="AC155" s="12"/>
      <c r="AD155" s="12"/>
    </row>
    <row r="156" spans="3:30" x14ac:dyDescent="0.25">
      <c r="C156" s="76"/>
      <c r="U156" s="71"/>
      <c r="W156" s="12"/>
      <c r="X156" s="12"/>
      <c r="Y156" s="12"/>
      <c r="Z156" s="12"/>
      <c r="AA156" s="12"/>
      <c r="AC156" s="12"/>
      <c r="AD156" s="12"/>
    </row>
    <row r="157" spans="3:30" x14ac:dyDescent="0.25">
      <c r="C157" s="76"/>
      <c r="U157" s="71"/>
      <c r="W157" s="12"/>
      <c r="X157" s="12"/>
      <c r="Y157" s="12"/>
      <c r="Z157" s="12"/>
      <c r="AA157" s="12"/>
      <c r="AC157" s="12"/>
      <c r="AD157" s="12"/>
    </row>
    <row r="158" spans="3:30" x14ac:dyDescent="0.25">
      <c r="C158" s="76"/>
      <c r="U158" s="71"/>
      <c r="W158" s="12"/>
      <c r="X158" s="12"/>
      <c r="Y158" s="12"/>
      <c r="Z158" s="12"/>
      <c r="AA158" s="12"/>
      <c r="AC158" s="12"/>
      <c r="AD158" s="12"/>
    </row>
    <row r="159" spans="3:30" x14ac:dyDescent="0.25">
      <c r="C159" s="76"/>
      <c r="U159" s="71"/>
      <c r="W159" s="12"/>
      <c r="X159" s="12"/>
      <c r="Y159" s="12"/>
      <c r="Z159" s="12"/>
      <c r="AA159" s="12"/>
      <c r="AC159" s="12"/>
      <c r="AD159" s="12"/>
    </row>
    <row r="160" spans="3:30" x14ac:dyDescent="0.25">
      <c r="C160" s="76"/>
      <c r="U160" s="71"/>
      <c r="W160" s="12"/>
      <c r="X160" s="12"/>
      <c r="Y160" s="12"/>
      <c r="Z160" s="12"/>
      <c r="AA160" s="12"/>
      <c r="AC160" s="12"/>
      <c r="AD160" s="12"/>
    </row>
    <row r="161" spans="3:30" x14ac:dyDescent="0.25">
      <c r="C161" s="76"/>
      <c r="U161" s="71"/>
      <c r="W161" s="12"/>
      <c r="X161" s="12"/>
      <c r="Y161" s="12"/>
      <c r="Z161" s="12"/>
      <c r="AA161" s="12"/>
      <c r="AC161" s="12"/>
      <c r="AD161" s="12"/>
    </row>
    <row r="162" spans="3:30" x14ac:dyDescent="0.25">
      <c r="C162" s="76"/>
      <c r="U162" s="71"/>
      <c r="W162" s="12"/>
      <c r="X162" s="12"/>
      <c r="Y162" s="12"/>
      <c r="Z162" s="12"/>
      <c r="AA162" s="12"/>
      <c r="AC162" s="12"/>
      <c r="AD162" s="12"/>
    </row>
    <row r="163" spans="3:30" x14ac:dyDescent="0.25">
      <c r="C163" s="76"/>
      <c r="U163" s="71"/>
      <c r="W163" s="12"/>
      <c r="X163" s="12"/>
      <c r="Y163" s="12"/>
      <c r="Z163" s="12"/>
      <c r="AA163" s="12"/>
      <c r="AC163" s="12"/>
      <c r="AD163" s="12"/>
    </row>
    <row r="164" spans="3:30" x14ac:dyDescent="0.25">
      <c r="C164" s="76"/>
      <c r="U164" s="71"/>
      <c r="W164" s="12"/>
      <c r="X164" s="12"/>
      <c r="Y164" s="12"/>
      <c r="Z164" s="12"/>
      <c r="AA164" s="12"/>
      <c r="AC164" s="12"/>
      <c r="AD164" s="12"/>
    </row>
    <row r="165" spans="3:30" x14ac:dyDescent="0.25">
      <c r="C165" s="76"/>
      <c r="U165" s="71"/>
      <c r="W165" s="12"/>
      <c r="X165" s="12"/>
      <c r="Y165" s="12"/>
      <c r="Z165" s="12"/>
      <c r="AA165" s="12"/>
      <c r="AC165" s="12"/>
      <c r="AD165" s="12"/>
    </row>
    <row r="166" spans="3:30" x14ac:dyDescent="0.25">
      <c r="C166" s="76"/>
      <c r="U166" s="71"/>
      <c r="W166" s="12"/>
      <c r="X166" s="12"/>
      <c r="Y166" s="12"/>
      <c r="Z166" s="12"/>
      <c r="AA166" s="12"/>
      <c r="AC166" s="12"/>
      <c r="AD166" s="12"/>
    </row>
    <row r="167" spans="3:30" x14ac:dyDescent="0.25">
      <c r="C167" s="76"/>
      <c r="U167" s="71"/>
      <c r="W167" s="12"/>
      <c r="X167" s="12"/>
      <c r="Y167" s="12"/>
      <c r="Z167" s="12"/>
      <c r="AA167" s="12"/>
      <c r="AC167" s="12"/>
      <c r="AD167" s="12"/>
    </row>
    <row r="168" spans="3:30" x14ac:dyDescent="0.25">
      <c r="C168" s="76"/>
      <c r="U168" s="71"/>
      <c r="W168" s="12"/>
      <c r="X168" s="12"/>
      <c r="Y168" s="12"/>
      <c r="Z168" s="12"/>
      <c r="AA168" s="12"/>
      <c r="AC168" s="12"/>
      <c r="AD168" s="12"/>
    </row>
    <row r="169" spans="3:30" x14ac:dyDescent="0.25">
      <c r="C169" s="76"/>
      <c r="U169" s="71"/>
      <c r="W169" s="12"/>
      <c r="X169" s="12"/>
      <c r="Y169" s="12"/>
      <c r="Z169" s="12"/>
      <c r="AA169" s="12"/>
      <c r="AC169" s="12"/>
      <c r="AD169" s="12"/>
    </row>
    <row r="170" spans="3:30" x14ac:dyDescent="0.25">
      <c r="C170" s="76"/>
      <c r="U170" s="71"/>
      <c r="W170" s="12"/>
      <c r="X170" s="12"/>
      <c r="Y170" s="12"/>
      <c r="Z170" s="12"/>
      <c r="AA170" s="12"/>
      <c r="AC170" s="12"/>
      <c r="AD170" s="12"/>
    </row>
    <row r="171" spans="3:30" x14ac:dyDescent="0.25">
      <c r="C171" s="76"/>
      <c r="U171" s="71"/>
      <c r="W171" s="12"/>
      <c r="X171" s="12"/>
      <c r="Y171" s="12"/>
      <c r="Z171" s="12"/>
      <c r="AA171" s="12"/>
      <c r="AC171" s="12"/>
      <c r="AD171" s="12"/>
    </row>
    <row r="172" spans="3:30" x14ac:dyDescent="0.25">
      <c r="C172" s="76"/>
      <c r="U172" s="71"/>
      <c r="W172" s="12"/>
      <c r="X172" s="12"/>
      <c r="Y172" s="12"/>
      <c r="Z172" s="12"/>
      <c r="AA172" s="12"/>
      <c r="AC172" s="12"/>
      <c r="AD172" s="12"/>
    </row>
    <row r="173" spans="3:30" x14ac:dyDescent="0.25">
      <c r="C173" s="76"/>
      <c r="U173" s="71"/>
      <c r="W173" s="12"/>
      <c r="X173" s="12"/>
      <c r="Y173" s="12"/>
      <c r="Z173" s="12"/>
      <c r="AA173" s="12"/>
      <c r="AC173" s="12"/>
      <c r="AD173" s="12"/>
    </row>
    <row r="174" spans="3:30" x14ac:dyDescent="0.25">
      <c r="C174" s="76"/>
      <c r="U174" s="71"/>
      <c r="W174" s="12"/>
      <c r="X174" s="12"/>
      <c r="Y174" s="12"/>
      <c r="Z174" s="12"/>
      <c r="AA174" s="12"/>
      <c r="AC174" s="12"/>
      <c r="AD174" s="12"/>
    </row>
    <row r="175" spans="3:30" x14ac:dyDescent="0.25">
      <c r="C175" s="76"/>
      <c r="U175" s="71"/>
      <c r="W175" s="12"/>
      <c r="X175" s="12"/>
      <c r="Y175" s="12"/>
      <c r="Z175" s="12"/>
      <c r="AA175" s="12"/>
      <c r="AC175" s="12"/>
      <c r="AD175" s="12"/>
    </row>
    <row r="176" spans="3:30" x14ac:dyDescent="0.25">
      <c r="C176" s="76"/>
      <c r="U176" s="71"/>
      <c r="W176" s="12"/>
      <c r="X176" s="12"/>
      <c r="Y176" s="12"/>
      <c r="Z176" s="12"/>
      <c r="AA176" s="12"/>
      <c r="AC176" s="12"/>
      <c r="AD176" s="12"/>
    </row>
    <row r="177" spans="3:30" x14ac:dyDescent="0.25">
      <c r="C177" s="76"/>
      <c r="U177" s="71"/>
      <c r="W177" s="12"/>
      <c r="X177" s="12"/>
      <c r="Y177" s="12"/>
      <c r="Z177" s="12"/>
      <c r="AA177" s="12"/>
      <c r="AC177" s="12"/>
      <c r="AD177" s="12"/>
    </row>
    <row r="178" spans="3:30" x14ac:dyDescent="0.25">
      <c r="C178" s="76"/>
      <c r="U178" s="71"/>
      <c r="W178" s="12"/>
      <c r="X178" s="12"/>
      <c r="Y178" s="12"/>
      <c r="Z178" s="12"/>
      <c r="AA178" s="12"/>
      <c r="AC178" s="12"/>
      <c r="AD178" s="12"/>
    </row>
    <row r="179" spans="3:30" x14ac:dyDescent="0.25">
      <c r="C179" s="76"/>
      <c r="U179" s="71"/>
      <c r="W179" s="12"/>
      <c r="X179" s="12"/>
      <c r="Y179" s="12"/>
      <c r="Z179" s="12"/>
      <c r="AA179" s="12"/>
      <c r="AC179" s="12"/>
      <c r="AD179" s="12"/>
    </row>
    <row r="180" spans="3:30" x14ac:dyDescent="0.25">
      <c r="C180" s="76"/>
      <c r="U180" s="71"/>
      <c r="W180" s="12"/>
      <c r="X180" s="12"/>
      <c r="Y180" s="12"/>
      <c r="Z180" s="12"/>
      <c r="AA180" s="12"/>
      <c r="AC180" s="12"/>
      <c r="AD180" s="12"/>
    </row>
    <row r="181" spans="3:30" x14ac:dyDescent="0.25">
      <c r="C181" s="76"/>
      <c r="U181" s="71"/>
      <c r="W181" s="12"/>
      <c r="X181" s="12"/>
      <c r="Y181" s="12"/>
      <c r="Z181" s="12"/>
      <c r="AA181" s="12"/>
      <c r="AC181" s="12"/>
      <c r="AD181" s="12"/>
    </row>
    <row r="182" spans="3:30" x14ac:dyDescent="0.25">
      <c r="C182" s="76"/>
      <c r="U182" s="71"/>
      <c r="W182" s="12"/>
      <c r="X182" s="12"/>
      <c r="Y182" s="12"/>
      <c r="Z182" s="12"/>
      <c r="AA182" s="12"/>
      <c r="AC182" s="12"/>
      <c r="AD182" s="12"/>
    </row>
    <row r="183" spans="3:30" x14ac:dyDescent="0.25">
      <c r="C183" s="76"/>
      <c r="U183" s="71"/>
      <c r="W183" s="12"/>
      <c r="X183" s="12"/>
      <c r="Y183" s="12"/>
      <c r="Z183" s="12"/>
      <c r="AA183" s="12"/>
      <c r="AC183" s="12"/>
      <c r="AD183" s="12"/>
    </row>
    <row r="184" spans="3:30" x14ac:dyDescent="0.25">
      <c r="C184" s="76"/>
      <c r="U184" s="71"/>
      <c r="W184" s="12"/>
      <c r="X184" s="12"/>
      <c r="Y184" s="12"/>
      <c r="Z184" s="12"/>
      <c r="AA184" s="12"/>
      <c r="AC184" s="12"/>
      <c r="AD184" s="12"/>
    </row>
    <row r="185" spans="3:30" x14ac:dyDescent="0.25">
      <c r="C185" s="76"/>
      <c r="U185" s="71"/>
      <c r="W185" s="12"/>
      <c r="X185" s="12"/>
      <c r="Y185" s="12"/>
      <c r="Z185" s="12"/>
      <c r="AA185" s="12"/>
      <c r="AC185" s="12"/>
      <c r="AD185" s="12"/>
    </row>
    <row r="186" spans="3:30" x14ac:dyDescent="0.25">
      <c r="C186" s="76"/>
      <c r="U186" s="71"/>
      <c r="W186" s="12"/>
      <c r="X186" s="12"/>
      <c r="Y186" s="12"/>
      <c r="Z186" s="12"/>
      <c r="AA186" s="12"/>
      <c r="AC186" s="12"/>
      <c r="AD186" s="12"/>
    </row>
    <row r="187" spans="3:30" x14ac:dyDescent="0.25">
      <c r="C187" s="76"/>
      <c r="U187" s="71"/>
      <c r="W187" s="12"/>
      <c r="X187" s="12"/>
      <c r="Y187" s="12"/>
      <c r="Z187" s="12"/>
      <c r="AA187" s="12"/>
      <c r="AC187" s="12"/>
      <c r="AD187" s="12"/>
    </row>
    <row r="188" spans="3:30" x14ac:dyDescent="0.25">
      <c r="C188" s="76"/>
      <c r="U188" s="71"/>
      <c r="W188" s="12"/>
      <c r="X188" s="12"/>
      <c r="Y188" s="12"/>
      <c r="Z188" s="12"/>
      <c r="AA188" s="12"/>
      <c r="AC188" s="12"/>
      <c r="AD188" s="12"/>
    </row>
    <row r="189" spans="3:30" x14ac:dyDescent="0.25">
      <c r="C189" s="76"/>
      <c r="U189" s="71"/>
      <c r="W189" s="12"/>
      <c r="X189" s="12"/>
      <c r="Y189" s="12"/>
      <c r="Z189" s="12"/>
      <c r="AA189" s="12"/>
      <c r="AC189" s="12"/>
      <c r="AD189" s="12"/>
    </row>
    <row r="190" spans="3:30" x14ac:dyDescent="0.25">
      <c r="C190" s="76"/>
      <c r="U190" s="71"/>
      <c r="W190" s="12"/>
      <c r="X190" s="12"/>
      <c r="Y190" s="12"/>
      <c r="Z190" s="12"/>
      <c r="AA190" s="12"/>
      <c r="AC190" s="12"/>
      <c r="AD190" s="12"/>
    </row>
    <row r="191" spans="3:30" x14ac:dyDescent="0.25">
      <c r="C191" s="76"/>
      <c r="U191" s="71"/>
      <c r="W191" s="12"/>
      <c r="X191" s="12"/>
      <c r="Y191" s="12"/>
      <c r="Z191" s="12"/>
      <c r="AA191" s="12"/>
      <c r="AC191" s="12"/>
      <c r="AD191" s="12"/>
    </row>
    <row r="192" spans="3:30" x14ac:dyDescent="0.25">
      <c r="C192" s="76"/>
      <c r="U192" s="71"/>
      <c r="W192" s="12"/>
      <c r="X192" s="12"/>
      <c r="Y192" s="12"/>
      <c r="Z192" s="12"/>
      <c r="AA192" s="12"/>
      <c r="AC192" s="12"/>
      <c r="AD192" s="12"/>
    </row>
    <row r="193" spans="3:30" x14ac:dyDescent="0.25">
      <c r="C193" s="76"/>
      <c r="U193" s="71"/>
      <c r="W193" s="12"/>
      <c r="X193" s="12"/>
      <c r="Y193" s="12"/>
      <c r="Z193" s="12"/>
      <c r="AA193" s="12"/>
      <c r="AC193" s="12"/>
      <c r="AD193" s="12"/>
    </row>
    <row r="194" spans="3:30" x14ac:dyDescent="0.25">
      <c r="C194" s="76"/>
      <c r="U194" s="71"/>
      <c r="W194" s="12"/>
      <c r="X194" s="12"/>
      <c r="Y194" s="12"/>
      <c r="Z194" s="12"/>
      <c r="AA194" s="12"/>
      <c r="AC194" s="12"/>
      <c r="AD194" s="12"/>
    </row>
    <row r="195" spans="3:30" x14ac:dyDescent="0.25">
      <c r="C195" s="76"/>
      <c r="U195" s="71"/>
      <c r="W195" s="12"/>
      <c r="X195" s="12"/>
      <c r="Y195" s="12"/>
      <c r="Z195" s="12"/>
      <c r="AA195" s="12"/>
      <c r="AC195" s="12"/>
      <c r="AD195" s="12"/>
    </row>
    <row r="196" spans="3:30" x14ac:dyDescent="0.25">
      <c r="C196" s="76"/>
      <c r="U196" s="71"/>
      <c r="W196" s="12"/>
      <c r="X196" s="12"/>
      <c r="Y196" s="12"/>
      <c r="Z196" s="12"/>
      <c r="AA196" s="12"/>
      <c r="AC196" s="12"/>
      <c r="AD196" s="12"/>
    </row>
    <row r="197" spans="3:30" x14ac:dyDescent="0.25">
      <c r="C197" s="76"/>
      <c r="U197" s="71"/>
      <c r="W197" s="12"/>
      <c r="X197" s="12"/>
      <c r="Y197" s="12"/>
      <c r="Z197" s="12"/>
      <c r="AA197" s="12"/>
      <c r="AC197" s="12"/>
      <c r="AD197" s="12"/>
    </row>
    <row r="198" spans="3:30" x14ac:dyDescent="0.25">
      <c r="C198" s="76"/>
      <c r="U198" s="71"/>
      <c r="W198" s="12"/>
      <c r="X198" s="12"/>
      <c r="Y198" s="12"/>
      <c r="Z198" s="12"/>
      <c r="AA198" s="12"/>
      <c r="AC198" s="12"/>
      <c r="AD198" s="12"/>
    </row>
    <row r="199" spans="3:30" x14ac:dyDescent="0.25">
      <c r="C199" s="76"/>
      <c r="U199" s="71"/>
      <c r="W199" s="12"/>
      <c r="X199" s="12"/>
      <c r="Y199" s="12"/>
      <c r="Z199" s="12"/>
      <c r="AA199" s="12"/>
      <c r="AC199" s="12"/>
      <c r="AD199" s="12"/>
    </row>
    <row r="200" spans="3:30" x14ac:dyDescent="0.25">
      <c r="C200" s="76"/>
      <c r="U200" s="71"/>
      <c r="W200" s="12"/>
      <c r="X200" s="12"/>
      <c r="Y200" s="12"/>
      <c r="Z200" s="12"/>
      <c r="AA200" s="12"/>
      <c r="AC200" s="12"/>
      <c r="AD200" s="12"/>
    </row>
    <row r="201" spans="3:30" x14ac:dyDescent="0.25">
      <c r="C201" s="76"/>
      <c r="U201" s="71"/>
      <c r="W201" s="12"/>
      <c r="X201" s="12"/>
      <c r="Y201" s="12"/>
      <c r="Z201" s="12"/>
      <c r="AA201" s="12"/>
      <c r="AC201" s="12"/>
      <c r="AD201" s="12"/>
    </row>
    <row r="202" spans="3:30" x14ac:dyDescent="0.25">
      <c r="C202" s="76"/>
      <c r="U202" s="71"/>
      <c r="W202" s="12"/>
      <c r="X202" s="12"/>
      <c r="Y202" s="12"/>
      <c r="Z202" s="12"/>
      <c r="AA202" s="12"/>
      <c r="AC202" s="12"/>
      <c r="AD202" s="12"/>
    </row>
    <row r="203" spans="3:30" x14ac:dyDescent="0.25">
      <c r="C203" s="76"/>
      <c r="U203" s="71"/>
      <c r="W203" s="12"/>
      <c r="X203" s="12"/>
      <c r="Y203" s="12"/>
      <c r="Z203" s="12"/>
      <c r="AA203" s="12"/>
      <c r="AC203" s="12"/>
      <c r="AD203" s="12"/>
    </row>
    <row r="204" spans="3:30" x14ac:dyDescent="0.25">
      <c r="C204" s="76"/>
      <c r="U204" s="71"/>
      <c r="W204" s="12"/>
      <c r="X204" s="12"/>
      <c r="Y204" s="12"/>
      <c r="Z204" s="12"/>
      <c r="AA204" s="12"/>
      <c r="AC204" s="12"/>
      <c r="AD204" s="12"/>
    </row>
    <row r="205" spans="3:30" x14ac:dyDescent="0.25">
      <c r="C205" s="76"/>
      <c r="U205" s="71"/>
      <c r="W205" s="12"/>
      <c r="X205" s="12"/>
      <c r="Y205" s="12"/>
      <c r="Z205" s="12"/>
      <c r="AA205" s="12"/>
      <c r="AC205" s="12"/>
      <c r="AD205" s="12"/>
    </row>
    <row r="206" spans="3:30" x14ac:dyDescent="0.25">
      <c r="C206" s="76"/>
      <c r="U206" s="71"/>
      <c r="W206" s="12"/>
      <c r="X206" s="12"/>
      <c r="Y206" s="12"/>
      <c r="Z206" s="12"/>
      <c r="AA206" s="12"/>
      <c r="AC206" s="12"/>
      <c r="AD206" s="12"/>
    </row>
    <row r="207" spans="3:30" x14ac:dyDescent="0.25">
      <c r="C207" s="76"/>
      <c r="U207" s="71"/>
      <c r="W207" s="12"/>
      <c r="X207" s="12"/>
      <c r="Y207" s="12"/>
      <c r="Z207" s="12"/>
      <c r="AA207" s="12"/>
      <c r="AC207" s="12"/>
      <c r="AD207" s="12"/>
    </row>
    <row r="208" spans="3:30" x14ac:dyDescent="0.25">
      <c r="C208" s="76"/>
      <c r="U208" s="71"/>
      <c r="W208" s="12"/>
      <c r="X208" s="12"/>
      <c r="Y208" s="12"/>
      <c r="Z208" s="12"/>
      <c r="AA208" s="12"/>
      <c r="AC208" s="12"/>
      <c r="AD208" s="12"/>
    </row>
    <row r="209" spans="3:30" x14ac:dyDescent="0.25">
      <c r="C209" s="76"/>
      <c r="U209" s="71"/>
      <c r="W209" s="12"/>
      <c r="X209" s="12"/>
      <c r="Y209" s="12"/>
      <c r="Z209" s="12"/>
      <c r="AA209" s="12"/>
      <c r="AC209" s="12"/>
      <c r="AD209" s="12"/>
    </row>
    <row r="210" spans="3:30" x14ac:dyDescent="0.25">
      <c r="C210" s="76"/>
      <c r="U210" s="71"/>
      <c r="W210" s="12"/>
      <c r="X210" s="12"/>
      <c r="Y210" s="12"/>
      <c r="Z210" s="12"/>
      <c r="AA210" s="12"/>
      <c r="AC210" s="12"/>
      <c r="AD210" s="12"/>
    </row>
    <row r="211" spans="3:30" x14ac:dyDescent="0.25">
      <c r="C211" s="76"/>
      <c r="U211" s="71"/>
      <c r="W211" s="12"/>
      <c r="X211" s="12"/>
      <c r="Y211" s="12"/>
      <c r="Z211" s="12"/>
      <c r="AA211" s="12"/>
      <c r="AC211" s="12"/>
      <c r="AD211" s="12"/>
    </row>
    <row r="212" spans="3:30" x14ac:dyDescent="0.25">
      <c r="C212" s="76"/>
      <c r="U212" s="71"/>
      <c r="W212" s="12"/>
      <c r="X212" s="12"/>
      <c r="Y212" s="12"/>
      <c r="Z212" s="12"/>
      <c r="AA212" s="12"/>
      <c r="AC212" s="12"/>
      <c r="AD212" s="12"/>
    </row>
    <row r="213" spans="3:30" x14ac:dyDescent="0.25">
      <c r="C213" s="76"/>
      <c r="U213" s="71"/>
      <c r="W213" s="12"/>
      <c r="X213" s="12"/>
      <c r="Y213" s="12"/>
      <c r="Z213" s="12"/>
      <c r="AA213" s="12"/>
      <c r="AC213" s="12"/>
      <c r="AD213" s="12"/>
    </row>
    <row r="214" spans="3:30" x14ac:dyDescent="0.25">
      <c r="C214" s="76"/>
      <c r="U214" s="71"/>
      <c r="W214" s="12"/>
      <c r="X214" s="12"/>
      <c r="Y214" s="12"/>
      <c r="Z214" s="12"/>
      <c r="AA214" s="12"/>
      <c r="AC214" s="12"/>
      <c r="AD214" s="12"/>
    </row>
    <row r="215" spans="3:30" x14ac:dyDescent="0.25">
      <c r="C215" s="76"/>
      <c r="U215" s="71"/>
      <c r="W215" s="12"/>
      <c r="X215" s="12"/>
      <c r="Y215" s="12"/>
      <c r="Z215" s="12"/>
      <c r="AA215" s="12"/>
      <c r="AC215" s="12"/>
      <c r="AD215" s="12"/>
    </row>
    <row r="216" spans="3:30" x14ac:dyDescent="0.25">
      <c r="C216" s="76"/>
      <c r="U216" s="71"/>
      <c r="W216" s="12"/>
      <c r="X216" s="12"/>
      <c r="Y216" s="12"/>
      <c r="Z216" s="12"/>
      <c r="AA216" s="12"/>
      <c r="AC216" s="12"/>
      <c r="AD216" s="12"/>
    </row>
    <row r="217" spans="3:30" x14ac:dyDescent="0.25">
      <c r="C217" s="76"/>
      <c r="U217" s="71"/>
      <c r="W217" s="12"/>
      <c r="X217" s="12"/>
      <c r="Y217" s="12"/>
      <c r="Z217" s="12"/>
      <c r="AA217" s="12"/>
      <c r="AC217" s="12"/>
      <c r="AD217" s="12"/>
    </row>
    <row r="218" spans="3:30" x14ac:dyDescent="0.25">
      <c r="C218" s="76"/>
      <c r="U218" s="71"/>
      <c r="W218" s="12"/>
      <c r="X218" s="12"/>
      <c r="Y218" s="12"/>
      <c r="Z218" s="12"/>
      <c r="AA218" s="12"/>
      <c r="AC218" s="12"/>
      <c r="AD218" s="12"/>
    </row>
    <row r="219" spans="3:30" x14ac:dyDescent="0.25">
      <c r="C219" s="76"/>
      <c r="U219" s="71"/>
      <c r="W219" s="12"/>
      <c r="X219" s="12"/>
      <c r="Y219" s="12"/>
      <c r="Z219" s="12"/>
      <c r="AA219" s="12"/>
      <c r="AC219" s="12"/>
      <c r="AD219" s="12"/>
    </row>
    <row r="220" spans="3:30" x14ac:dyDescent="0.25">
      <c r="C220" s="76"/>
      <c r="U220" s="71"/>
      <c r="W220" s="12"/>
      <c r="X220" s="12"/>
      <c r="Y220" s="12"/>
      <c r="Z220" s="12"/>
      <c r="AA220" s="12"/>
      <c r="AC220" s="12"/>
      <c r="AD220" s="12"/>
    </row>
    <row r="221" spans="3:30" x14ac:dyDescent="0.25">
      <c r="C221" s="76"/>
      <c r="U221" s="71"/>
      <c r="W221" s="12"/>
      <c r="X221" s="12"/>
      <c r="Y221" s="12"/>
      <c r="Z221" s="12"/>
      <c r="AA221" s="12"/>
      <c r="AC221" s="12"/>
      <c r="AD221" s="12"/>
    </row>
    <row r="222" spans="3:30" x14ac:dyDescent="0.25">
      <c r="C222" s="76"/>
      <c r="U222" s="71"/>
      <c r="W222" s="12"/>
      <c r="X222" s="12"/>
      <c r="Y222" s="12"/>
      <c r="Z222" s="12"/>
      <c r="AA222" s="12"/>
      <c r="AC222" s="12"/>
      <c r="AD222" s="12"/>
    </row>
    <row r="223" spans="3:30" x14ac:dyDescent="0.25">
      <c r="C223" s="76"/>
      <c r="U223" s="71"/>
      <c r="W223" s="12"/>
      <c r="X223" s="12"/>
      <c r="Y223" s="12"/>
      <c r="Z223" s="12"/>
      <c r="AA223" s="12"/>
      <c r="AC223" s="12"/>
      <c r="AD223" s="12"/>
    </row>
    <row r="224" spans="3:30" x14ac:dyDescent="0.25">
      <c r="C224" s="76"/>
      <c r="U224" s="71"/>
      <c r="W224" s="12"/>
      <c r="X224" s="12"/>
      <c r="Y224" s="12"/>
      <c r="Z224" s="12"/>
      <c r="AA224" s="12"/>
      <c r="AC224" s="12"/>
      <c r="AD224" s="12"/>
    </row>
    <row r="225" spans="3:30" x14ac:dyDescent="0.25">
      <c r="C225" s="76"/>
      <c r="U225" s="71"/>
      <c r="W225" s="12"/>
      <c r="X225" s="12"/>
      <c r="Y225" s="12"/>
      <c r="Z225" s="12"/>
      <c r="AA225" s="12"/>
      <c r="AC225" s="12"/>
      <c r="AD225" s="12"/>
    </row>
    <row r="226" spans="3:30" x14ac:dyDescent="0.25">
      <c r="C226" s="76"/>
      <c r="U226" s="71"/>
      <c r="W226" s="12"/>
      <c r="X226" s="12"/>
      <c r="Y226" s="12"/>
      <c r="Z226" s="12"/>
      <c r="AA226" s="12"/>
      <c r="AC226" s="12"/>
      <c r="AD226" s="12"/>
    </row>
    <row r="227" spans="3:30" x14ac:dyDescent="0.25">
      <c r="C227" s="76"/>
      <c r="U227" s="71"/>
      <c r="W227" s="12"/>
      <c r="X227" s="12"/>
      <c r="Y227" s="12"/>
      <c r="Z227" s="12"/>
      <c r="AA227" s="12"/>
      <c r="AC227" s="12"/>
      <c r="AD227" s="12"/>
    </row>
    <row r="228" spans="3:30" x14ac:dyDescent="0.25">
      <c r="C228" s="76"/>
      <c r="U228" s="71"/>
      <c r="W228" s="12"/>
      <c r="X228" s="12"/>
      <c r="Y228" s="12"/>
      <c r="Z228" s="12"/>
      <c r="AA228" s="12"/>
      <c r="AC228" s="12"/>
      <c r="AD228" s="12"/>
    </row>
    <row r="229" spans="3:30" x14ac:dyDescent="0.25">
      <c r="C229" s="76"/>
      <c r="U229" s="71"/>
      <c r="W229" s="12"/>
      <c r="X229" s="12"/>
      <c r="Y229" s="12"/>
      <c r="Z229" s="12"/>
      <c r="AA229" s="12"/>
      <c r="AC229" s="12"/>
      <c r="AD229" s="12"/>
    </row>
    <row r="230" spans="3:30" x14ac:dyDescent="0.25">
      <c r="C230" s="76"/>
      <c r="U230" s="71"/>
      <c r="W230" s="12"/>
      <c r="X230" s="12"/>
      <c r="Y230" s="12"/>
      <c r="Z230" s="12"/>
      <c r="AA230" s="12"/>
      <c r="AC230" s="12"/>
      <c r="AD230" s="12"/>
    </row>
    <row r="231" spans="3:30" x14ac:dyDescent="0.25">
      <c r="C231" s="76"/>
      <c r="U231" s="71"/>
      <c r="W231" s="12"/>
      <c r="X231" s="12"/>
      <c r="Y231" s="12"/>
      <c r="Z231" s="12"/>
      <c r="AA231" s="12"/>
      <c r="AC231" s="12"/>
      <c r="AD231" s="12"/>
    </row>
    <row r="232" spans="3:30" x14ac:dyDescent="0.25">
      <c r="C232" s="76"/>
      <c r="U232" s="71"/>
      <c r="W232" s="12"/>
      <c r="X232" s="12"/>
      <c r="Y232" s="12"/>
      <c r="Z232" s="12"/>
      <c r="AA232" s="12"/>
      <c r="AC232" s="12"/>
      <c r="AD232" s="12"/>
    </row>
    <row r="233" spans="3:30" x14ac:dyDescent="0.25">
      <c r="C233" s="76"/>
      <c r="U233" s="71"/>
      <c r="W233" s="12"/>
      <c r="X233" s="12"/>
      <c r="Y233" s="12"/>
      <c r="Z233" s="12"/>
      <c r="AA233" s="12"/>
      <c r="AC233" s="12"/>
      <c r="AD233" s="12"/>
    </row>
    <row r="234" spans="3:30" x14ac:dyDescent="0.25">
      <c r="C234" s="76"/>
      <c r="U234" s="71"/>
      <c r="W234" s="12"/>
      <c r="X234" s="12"/>
      <c r="Y234" s="12"/>
      <c r="Z234" s="12"/>
      <c r="AA234" s="12"/>
      <c r="AC234" s="12"/>
      <c r="AD234" s="12"/>
    </row>
    <row r="235" spans="3:30" x14ac:dyDescent="0.25">
      <c r="C235" s="76"/>
      <c r="U235" s="71"/>
      <c r="W235" s="12"/>
      <c r="X235" s="12"/>
      <c r="Y235" s="12"/>
      <c r="Z235" s="12"/>
      <c r="AA235" s="12"/>
      <c r="AC235" s="12"/>
      <c r="AD235" s="12"/>
    </row>
    <row r="236" spans="3:30" x14ac:dyDescent="0.25">
      <c r="C236" s="76"/>
      <c r="U236" s="71"/>
      <c r="W236" s="12"/>
      <c r="X236" s="12"/>
      <c r="Y236" s="12"/>
      <c r="Z236" s="12"/>
      <c r="AA236" s="12"/>
      <c r="AC236" s="12"/>
      <c r="AD236" s="12"/>
    </row>
    <row r="237" spans="3:30" x14ac:dyDescent="0.25">
      <c r="C237" s="76"/>
      <c r="U237" s="71"/>
      <c r="W237" s="12"/>
      <c r="X237" s="12"/>
      <c r="Y237" s="12"/>
      <c r="Z237" s="12"/>
      <c r="AA237" s="12"/>
      <c r="AC237" s="12"/>
      <c r="AD237" s="12"/>
    </row>
    <row r="238" spans="3:30" x14ac:dyDescent="0.25">
      <c r="C238" s="76"/>
      <c r="U238" s="71"/>
      <c r="W238" s="12"/>
      <c r="X238" s="12"/>
      <c r="Y238" s="12"/>
      <c r="Z238" s="12"/>
      <c r="AA238" s="12"/>
      <c r="AC238" s="12"/>
      <c r="AD238" s="12"/>
    </row>
    <row r="239" spans="3:30" x14ac:dyDescent="0.25">
      <c r="C239" s="76"/>
      <c r="U239" s="71"/>
      <c r="W239" s="12"/>
      <c r="X239" s="12"/>
      <c r="Y239" s="12"/>
      <c r="Z239" s="12"/>
      <c r="AA239" s="12"/>
      <c r="AC239" s="12"/>
      <c r="AD239" s="12"/>
    </row>
    <row r="240" spans="3:30" x14ac:dyDescent="0.25">
      <c r="C240" s="76"/>
      <c r="U240" s="71"/>
      <c r="W240" s="12"/>
      <c r="X240" s="12"/>
      <c r="Y240" s="12"/>
      <c r="Z240" s="12"/>
      <c r="AA240" s="12"/>
      <c r="AC240" s="12"/>
      <c r="AD240" s="12"/>
    </row>
    <row r="241" spans="3:30" x14ac:dyDescent="0.25">
      <c r="C241" s="76"/>
      <c r="U241" s="71"/>
      <c r="W241" s="12"/>
      <c r="X241" s="12"/>
      <c r="Y241" s="12"/>
      <c r="Z241" s="12"/>
      <c r="AA241" s="12"/>
      <c r="AC241" s="12"/>
      <c r="AD241" s="12"/>
    </row>
    <row r="242" spans="3:30" x14ac:dyDescent="0.25">
      <c r="C242" s="76"/>
      <c r="U242" s="71"/>
      <c r="W242" s="12"/>
      <c r="X242" s="12"/>
      <c r="Y242" s="12"/>
      <c r="Z242" s="12"/>
      <c r="AA242" s="12"/>
      <c r="AC242" s="12"/>
      <c r="AD242" s="12"/>
    </row>
    <row r="243" spans="3:30" x14ac:dyDescent="0.25">
      <c r="C243" s="76"/>
      <c r="U243" s="71"/>
      <c r="W243" s="12"/>
      <c r="X243" s="12"/>
      <c r="Y243" s="12"/>
      <c r="Z243" s="12"/>
      <c r="AA243" s="12"/>
      <c r="AC243" s="12"/>
      <c r="AD243" s="12"/>
    </row>
    <row r="244" spans="3:30" x14ac:dyDescent="0.25">
      <c r="C244" s="76"/>
      <c r="U244" s="71"/>
      <c r="W244" s="12"/>
      <c r="X244" s="12"/>
      <c r="Y244" s="12"/>
      <c r="Z244" s="12"/>
      <c r="AA244" s="12"/>
      <c r="AC244" s="12"/>
      <c r="AD244" s="12"/>
    </row>
    <row r="245" spans="3:30" x14ac:dyDescent="0.25">
      <c r="C245" s="76"/>
      <c r="U245" s="71"/>
      <c r="W245" s="12"/>
      <c r="X245" s="12"/>
      <c r="Y245" s="12"/>
      <c r="Z245" s="12"/>
      <c r="AA245" s="12"/>
      <c r="AC245" s="12"/>
      <c r="AD245" s="12"/>
    </row>
    <row r="246" spans="3:30" x14ac:dyDescent="0.25">
      <c r="C246" s="76"/>
      <c r="U246" s="71"/>
      <c r="W246" s="12"/>
      <c r="X246" s="12"/>
      <c r="Y246" s="12"/>
      <c r="Z246" s="12"/>
      <c r="AA246" s="12"/>
      <c r="AC246" s="12"/>
      <c r="AD246" s="12"/>
    </row>
    <row r="247" spans="3:30" x14ac:dyDescent="0.25">
      <c r="C247" s="76"/>
      <c r="U247" s="71"/>
      <c r="W247" s="12"/>
      <c r="X247" s="12"/>
      <c r="Y247" s="12"/>
      <c r="Z247" s="12"/>
      <c r="AA247" s="12"/>
      <c r="AC247" s="12"/>
      <c r="AD247" s="12"/>
    </row>
    <row r="248" spans="3:30" x14ac:dyDescent="0.25">
      <c r="C248" s="76"/>
      <c r="U248" s="71"/>
      <c r="W248" s="12"/>
      <c r="X248" s="12"/>
      <c r="Y248" s="12"/>
      <c r="Z248" s="12"/>
      <c r="AA248" s="12"/>
      <c r="AC248" s="12"/>
      <c r="AD248" s="12"/>
    </row>
    <row r="249" spans="3:30" x14ac:dyDescent="0.25">
      <c r="C249" s="76"/>
      <c r="U249" s="71"/>
      <c r="W249" s="12"/>
      <c r="X249" s="12"/>
      <c r="Y249" s="12"/>
      <c r="Z249" s="12"/>
      <c r="AA249" s="12"/>
      <c r="AC249" s="12"/>
      <c r="AD249" s="12"/>
    </row>
    <row r="250" spans="3:30" x14ac:dyDescent="0.25">
      <c r="C250" s="76"/>
      <c r="U250" s="71"/>
      <c r="W250" s="12"/>
      <c r="X250" s="12"/>
      <c r="Y250" s="12"/>
      <c r="Z250" s="12"/>
      <c r="AA250" s="12"/>
      <c r="AC250" s="12"/>
      <c r="AD250" s="12"/>
    </row>
    <row r="251" spans="3:30" x14ac:dyDescent="0.25">
      <c r="C251" s="76"/>
      <c r="U251" s="71"/>
      <c r="W251" s="12"/>
      <c r="X251" s="12"/>
      <c r="Y251" s="12"/>
      <c r="Z251" s="12"/>
      <c r="AA251" s="12"/>
      <c r="AC251" s="12"/>
      <c r="AD251" s="12"/>
    </row>
    <row r="252" spans="3:30" x14ac:dyDescent="0.25">
      <c r="C252" s="76"/>
      <c r="U252" s="71"/>
      <c r="W252" s="12"/>
      <c r="X252" s="12"/>
      <c r="Y252" s="12"/>
      <c r="Z252" s="12"/>
      <c r="AA252" s="12"/>
      <c r="AC252" s="12"/>
      <c r="AD252" s="12"/>
    </row>
    <row r="253" spans="3:30" x14ac:dyDescent="0.25">
      <c r="C253" s="76"/>
      <c r="U253" s="71"/>
      <c r="W253" s="12"/>
      <c r="X253" s="12"/>
      <c r="Y253" s="12"/>
      <c r="Z253" s="12"/>
      <c r="AA253" s="12"/>
      <c r="AC253" s="12"/>
      <c r="AD253" s="12"/>
    </row>
    <row r="254" spans="3:30" x14ac:dyDescent="0.25">
      <c r="C254" s="76"/>
      <c r="U254" s="71"/>
      <c r="W254" s="12"/>
      <c r="X254" s="12"/>
      <c r="Y254" s="12"/>
      <c r="Z254" s="12"/>
      <c r="AA254" s="12"/>
      <c r="AC254" s="12"/>
      <c r="AD254" s="12"/>
    </row>
    <row r="255" spans="3:30" x14ac:dyDescent="0.25">
      <c r="C255" s="76"/>
      <c r="U255" s="71"/>
      <c r="W255" s="12"/>
      <c r="X255" s="12"/>
      <c r="Y255" s="12"/>
      <c r="Z255" s="12"/>
      <c r="AA255" s="12"/>
      <c r="AC255" s="12"/>
      <c r="AD255" s="12"/>
    </row>
    <row r="256" spans="3:30" x14ac:dyDescent="0.25">
      <c r="C256" s="76"/>
      <c r="U256" s="71"/>
      <c r="W256" s="12"/>
      <c r="X256" s="12"/>
      <c r="Y256" s="12"/>
      <c r="Z256" s="12"/>
      <c r="AA256" s="12"/>
      <c r="AC256" s="12"/>
      <c r="AD256" s="12"/>
    </row>
    <row r="257" spans="3:30" x14ac:dyDescent="0.25">
      <c r="C257" s="76"/>
      <c r="U257" s="71"/>
      <c r="W257" s="12"/>
      <c r="X257" s="12"/>
      <c r="Y257" s="12"/>
      <c r="Z257" s="12"/>
      <c r="AA257" s="12"/>
      <c r="AC257" s="12"/>
      <c r="AD257" s="12"/>
    </row>
    <row r="258" spans="3:30" x14ac:dyDescent="0.25">
      <c r="C258" s="76"/>
      <c r="U258" s="71"/>
      <c r="W258" s="12"/>
      <c r="X258" s="12"/>
      <c r="Y258" s="12"/>
      <c r="Z258" s="12"/>
      <c r="AA258" s="12"/>
      <c r="AC258" s="12"/>
      <c r="AD258" s="12"/>
    </row>
    <row r="259" spans="3:30" x14ac:dyDescent="0.25">
      <c r="C259" s="76"/>
      <c r="U259" s="71"/>
      <c r="W259" s="12"/>
      <c r="X259" s="12"/>
      <c r="Y259" s="12"/>
      <c r="Z259" s="12"/>
      <c r="AA259" s="12"/>
      <c r="AC259" s="12"/>
      <c r="AD259" s="12"/>
    </row>
    <row r="260" spans="3:30" x14ac:dyDescent="0.25">
      <c r="C260" s="76"/>
      <c r="U260" s="71"/>
      <c r="W260" s="12"/>
      <c r="X260" s="12"/>
      <c r="Y260" s="12"/>
      <c r="Z260" s="12"/>
      <c r="AA260" s="12"/>
      <c r="AC260" s="12"/>
      <c r="AD260" s="12"/>
    </row>
    <row r="261" spans="3:30" x14ac:dyDescent="0.25">
      <c r="C261" s="76"/>
      <c r="U261" s="71"/>
      <c r="W261" s="12"/>
      <c r="X261" s="12"/>
      <c r="Y261" s="12"/>
      <c r="Z261" s="12"/>
      <c r="AA261" s="12"/>
      <c r="AC261" s="12"/>
      <c r="AD261" s="12"/>
    </row>
    <row r="262" spans="3:30" x14ac:dyDescent="0.25">
      <c r="C262" s="76"/>
      <c r="U262" s="71"/>
      <c r="W262" s="12"/>
      <c r="X262" s="12"/>
      <c r="Y262" s="12"/>
      <c r="Z262" s="12"/>
      <c r="AA262" s="12"/>
      <c r="AC262" s="12"/>
      <c r="AD262" s="12"/>
    </row>
    <row r="263" spans="3:30" x14ac:dyDescent="0.25">
      <c r="C263" s="76"/>
      <c r="U263" s="71"/>
      <c r="W263" s="12"/>
      <c r="X263" s="12"/>
      <c r="Y263" s="12"/>
      <c r="Z263" s="12"/>
      <c r="AA263" s="12"/>
      <c r="AC263" s="12"/>
      <c r="AD263" s="12"/>
    </row>
    <row r="264" spans="3:30" x14ac:dyDescent="0.25">
      <c r="C264" s="76"/>
      <c r="U264" s="71"/>
      <c r="W264" s="12"/>
      <c r="X264" s="12"/>
      <c r="Y264" s="12"/>
      <c r="Z264" s="12"/>
      <c r="AA264" s="12"/>
      <c r="AC264" s="12"/>
      <c r="AD264" s="12"/>
    </row>
    <row r="265" spans="3:30" x14ac:dyDescent="0.25">
      <c r="C265" s="76"/>
      <c r="U265" s="71"/>
      <c r="W265" s="12"/>
      <c r="X265" s="12"/>
      <c r="Y265" s="12"/>
      <c r="Z265" s="12"/>
      <c r="AA265" s="12"/>
      <c r="AC265" s="12"/>
      <c r="AD265" s="12"/>
    </row>
    <row r="266" spans="3:30" x14ac:dyDescent="0.25">
      <c r="C266" s="76"/>
      <c r="U266" s="71"/>
      <c r="W266" s="12"/>
      <c r="X266" s="12"/>
      <c r="Y266" s="12"/>
      <c r="Z266" s="12"/>
      <c r="AA266" s="12"/>
      <c r="AC266" s="12"/>
      <c r="AD266" s="12"/>
    </row>
    <row r="267" spans="3:30" x14ac:dyDescent="0.25">
      <c r="C267" s="76"/>
      <c r="U267" s="71"/>
      <c r="W267" s="12"/>
      <c r="X267" s="12"/>
      <c r="Y267" s="12"/>
      <c r="Z267" s="12"/>
      <c r="AA267" s="12"/>
      <c r="AC267" s="12"/>
      <c r="AD267" s="12"/>
    </row>
    <row r="268" spans="3:30" x14ac:dyDescent="0.25">
      <c r="C268" s="76"/>
      <c r="U268" s="71"/>
      <c r="W268" s="12"/>
      <c r="X268" s="12"/>
      <c r="Y268" s="12"/>
      <c r="Z268" s="12"/>
      <c r="AA268" s="12"/>
      <c r="AC268" s="12"/>
      <c r="AD268" s="12"/>
    </row>
    <row r="269" spans="3:30" x14ac:dyDescent="0.25">
      <c r="C269" s="76"/>
      <c r="U269" s="71"/>
      <c r="W269" s="12"/>
      <c r="X269" s="12"/>
      <c r="Y269" s="12"/>
      <c r="Z269" s="12"/>
      <c r="AA269" s="12"/>
      <c r="AC269" s="12"/>
      <c r="AD269" s="12"/>
    </row>
    <row r="270" spans="3:30" x14ac:dyDescent="0.25">
      <c r="C270" s="76"/>
      <c r="U270" s="71"/>
      <c r="W270" s="12"/>
      <c r="X270" s="12"/>
      <c r="Y270" s="12"/>
      <c r="Z270" s="12"/>
      <c r="AA270" s="12"/>
      <c r="AC270" s="12"/>
      <c r="AD270" s="12"/>
    </row>
    <row r="271" spans="3:30" x14ac:dyDescent="0.25">
      <c r="C271" s="76"/>
      <c r="U271" s="71"/>
      <c r="W271" s="12"/>
      <c r="X271" s="12"/>
      <c r="Y271" s="12"/>
      <c r="Z271" s="12"/>
      <c r="AA271" s="12"/>
      <c r="AC271" s="12"/>
      <c r="AD271" s="12"/>
    </row>
    <row r="272" spans="3:30" x14ac:dyDescent="0.25">
      <c r="C272" s="76"/>
      <c r="U272" s="71"/>
      <c r="W272" s="12"/>
      <c r="X272" s="12"/>
      <c r="Y272" s="12"/>
      <c r="Z272" s="12"/>
      <c r="AA272" s="12"/>
      <c r="AC272" s="12"/>
      <c r="AD272" s="12"/>
    </row>
    <row r="273" spans="3:30" x14ac:dyDescent="0.25">
      <c r="C273" s="76"/>
      <c r="U273" s="71"/>
      <c r="W273" s="12"/>
      <c r="X273" s="12"/>
      <c r="Y273" s="12"/>
      <c r="Z273" s="12"/>
      <c r="AA273" s="12"/>
      <c r="AC273" s="12"/>
      <c r="AD273" s="12"/>
    </row>
    <row r="274" spans="3:30" x14ac:dyDescent="0.25">
      <c r="C274" s="76"/>
      <c r="U274" s="71"/>
      <c r="W274" s="12"/>
      <c r="X274" s="12"/>
      <c r="Y274" s="12"/>
      <c r="Z274" s="12"/>
      <c r="AA274" s="12"/>
      <c r="AC274" s="12"/>
      <c r="AD274" s="12"/>
    </row>
    <row r="275" spans="3:30" x14ac:dyDescent="0.25">
      <c r="C275" s="76"/>
      <c r="U275" s="71"/>
      <c r="W275" s="12"/>
      <c r="X275" s="12"/>
      <c r="Y275" s="12"/>
      <c r="Z275" s="12"/>
      <c r="AA275" s="12"/>
      <c r="AC275" s="12"/>
      <c r="AD275" s="12"/>
    </row>
    <row r="276" spans="3:30" x14ac:dyDescent="0.25">
      <c r="C276" s="76"/>
      <c r="U276" s="71"/>
      <c r="W276" s="12"/>
      <c r="X276" s="12"/>
      <c r="Y276" s="12"/>
      <c r="Z276" s="12"/>
      <c r="AA276" s="12"/>
      <c r="AC276" s="12"/>
      <c r="AD276" s="12"/>
    </row>
    <row r="277" spans="3:30" x14ac:dyDescent="0.25">
      <c r="C277" s="76"/>
      <c r="U277" s="71"/>
      <c r="W277" s="12"/>
      <c r="X277" s="12"/>
      <c r="Y277" s="12"/>
      <c r="Z277" s="12"/>
      <c r="AA277" s="12"/>
      <c r="AC277" s="12"/>
      <c r="AD277" s="12"/>
    </row>
    <row r="278" spans="3:30" x14ac:dyDescent="0.25">
      <c r="C278" s="76"/>
      <c r="U278" s="71"/>
      <c r="W278" s="12"/>
      <c r="X278" s="12"/>
      <c r="Y278" s="12"/>
      <c r="Z278" s="12"/>
      <c r="AA278" s="12"/>
      <c r="AC278" s="12"/>
      <c r="AD278" s="12"/>
    </row>
    <row r="279" spans="3:30" x14ac:dyDescent="0.25">
      <c r="C279" s="76"/>
      <c r="U279" s="71"/>
      <c r="W279" s="12"/>
      <c r="X279" s="12"/>
      <c r="Y279" s="12"/>
      <c r="Z279" s="12"/>
      <c r="AA279" s="12"/>
      <c r="AC279" s="12"/>
      <c r="AD279" s="12"/>
    </row>
    <row r="280" spans="3:30" x14ac:dyDescent="0.25">
      <c r="C280" s="76"/>
      <c r="U280" s="71"/>
      <c r="W280" s="12"/>
      <c r="X280" s="12"/>
      <c r="Y280" s="12"/>
      <c r="Z280" s="12"/>
      <c r="AA280" s="12"/>
      <c r="AC280" s="12"/>
      <c r="AD280" s="12"/>
    </row>
    <row r="281" spans="3:30" x14ac:dyDescent="0.25">
      <c r="C281" s="76"/>
      <c r="U281" s="71"/>
      <c r="W281" s="12"/>
      <c r="X281" s="12"/>
      <c r="Y281" s="12"/>
      <c r="Z281" s="12"/>
      <c r="AA281" s="12"/>
      <c r="AC281" s="12"/>
      <c r="AD281" s="12"/>
    </row>
    <row r="282" spans="3:30" x14ac:dyDescent="0.25">
      <c r="C282" s="76"/>
      <c r="U282" s="71"/>
      <c r="W282" s="12"/>
      <c r="X282" s="12"/>
      <c r="Y282" s="12"/>
      <c r="Z282" s="12"/>
      <c r="AA282" s="12"/>
      <c r="AC282" s="12"/>
      <c r="AD282" s="12"/>
    </row>
    <row r="283" spans="3:30" x14ac:dyDescent="0.25">
      <c r="C283" s="76"/>
      <c r="U283" s="71"/>
      <c r="W283" s="12"/>
      <c r="X283" s="12"/>
      <c r="Y283" s="12"/>
      <c r="Z283" s="12"/>
      <c r="AA283" s="12"/>
      <c r="AC283" s="12"/>
      <c r="AD283" s="12"/>
    </row>
    <row r="284" spans="3:30" x14ac:dyDescent="0.25">
      <c r="C284" s="76"/>
      <c r="U284" s="71"/>
      <c r="W284" s="12"/>
      <c r="X284" s="12"/>
      <c r="Y284" s="12"/>
      <c r="Z284" s="12"/>
      <c r="AA284" s="12"/>
      <c r="AC284" s="12"/>
      <c r="AD284" s="12"/>
    </row>
    <row r="285" spans="3:30" x14ac:dyDescent="0.25">
      <c r="C285" s="76"/>
      <c r="U285" s="71"/>
      <c r="W285" s="12"/>
      <c r="X285" s="12"/>
      <c r="Y285" s="12"/>
      <c r="Z285" s="12"/>
      <c r="AA285" s="12"/>
      <c r="AC285" s="12"/>
      <c r="AD285" s="12"/>
    </row>
    <row r="286" spans="3:30" x14ac:dyDescent="0.25">
      <c r="C286" s="76"/>
      <c r="U286" s="71"/>
      <c r="W286" s="12"/>
      <c r="X286" s="12"/>
      <c r="Y286" s="12"/>
      <c r="Z286" s="12"/>
      <c r="AA286" s="12"/>
      <c r="AC286" s="12"/>
      <c r="AD286" s="12"/>
    </row>
    <row r="287" spans="3:30" x14ac:dyDescent="0.25">
      <c r="C287" s="76"/>
      <c r="U287" s="71"/>
      <c r="W287" s="12"/>
      <c r="X287" s="12"/>
      <c r="Y287" s="12"/>
      <c r="Z287" s="12"/>
      <c r="AA287" s="12"/>
      <c r="AC287" s="12"/>
      <c r="AD287" s="12"/>
    </row>
    <row r="288" spans="3:30" x14ac:dyDescent="0.25">
      <c r="C288" s="76"/>
      <c r="U288" s="71"/>
      <c r="W288" s="12"/>
      <c r="X288" s="12"/>
      <c r="Y288" s="12"/>
      <c r="Z288" s="12"/>
      <c r="AA288" s="12"/>
      <c r="AC288" s="12"/>
      <c r="AD288" s="12"/>
    </row>
    <row r="289" spans="3:30" x14ac:dyDescent="0.25">
      <c r="C289" s="76"/>
      <c r="U289" s="71"/>
      <c r="W289" s="12"/>
      <c r="X289" s="12"/>
      <c r="Y289" s="12"/>
      <c r="Z289" s="12"/>
      <c r="AA289" s="12"/>
      <c r="AC289" s="12"/>
      <c r="AD289" s="12"/>
    </row>
    <row r="290" spans="3:30" x14ac:dyDescent="0.25">
      <c r="C290" s="76"/>
      <c r="U290" s="71"/>
      <c r="W290" s="12"/>
      <c r="X290" s="12"/>
      <c r="Y290" s="12"/>
      <c r="Z290" s="12"/>
      <c r="AA290" s="12"/>
      <c r="AC290" s="12"/>
      <c r="AD290" s="12"/>
    </row>
    <row r="291" spans="3:30" x14ac:dyDescent="0.25">
      <c r="C291" s="76"/>
      <c r="U291" s="71"/>
      <c r="W291" s="12"/>
      <c r="X291" s="12"/>
      <c r="Y291" s="12"/>
      <c r="Z291" s="12"/>
      <c r="AA291" s="12"/>
      <c r="AC291" s="12"/>
      <c r="AD291" s="12"/>
    </row>
    <row r="292" spans="3:30" x14ac:dyDescent="0.25">
      <c r="C292" s="76"/>
      <c r="U292" s="71"/>
      <c r="W292" s="12"/>
      <c r="X292" s="12"/>
      <c r="Y292" s="12"/>
      <c r="Z292" s="12"/>
      <c r="AA292" s="12"/>
      <c r="AC292" s="12"/>
      <c r="AD292" s="12"/>
    </row>
    <row r="293" spans="3:30" x14ac:dyDescent="0.25">
      <c r="C293" s="76"/>
      <c r="U293" s="71"/>
      <c r="W293" s="12"/>
      <c r="X293" s="12"/>
      <c r="Y293" s="12"/>
      <c r="Z293" s="12"/>
      <c r="AA293" s="12"/>
      <c r="AC293" s="12"/>
      <c r="AD293" s="12"/>
    </row>
    <row r="294" spans="3:30" x14ac:dyDescent="0.25">
      <c r="C294" s="76"/>
      <c r="U294" s="71"/>
      <c r="W294" s="12"/>
      <c r="X294" s="12"/>
      <c r="Y294" s="12"/>
      <c r="Z294" s="12"/>
      <c r="AA294" s="12"/>
      <c r="AC294" s="12"/>
      <c r="AD294" s="12"/>
    </row>
    <row r="295" spans="3:30" x14ac:dyDescent="0.25">
      <c r="C295" s="76"/>
      <c r="U295" s="71"/>
      <c r="W295" s="12"/>
      <c r="X295" s="12"/>
      <c r="Y295" s="12"/>
      <c r="Z295" s="12"/>
      <c r="AA295" s="12"/>
      <c r="AC295" s="12"/>
      <c r="AD295" s="12"/>
    </row>
    <row r="296" spans="3:30" x14ac:dyDescent="0.25">
      <c r="C296" s="76"/>
      <c r="U296" s="71"/>
      <c r="W296" s="12"/>
      <c r="X296" s="12"/>
      <c r="Y296" s="12"/>
      <c r="Z296" s="12"/>
      <c r="AA296" s="12"/>
      <c r="AC296" s="12"/>
      <c r="AD296" s="12"/>
    </row>
    <row r="297" spans="3:30" x14ac:dyDescent="0.25">
      <c r="C297" s="76"/>
      <c r="U297" s="71"/>
      <c r="W297" s="12"/>
      <c r="X297" s="12"/>
      <c r="Y297" s="12"/>
      <c r="Z297" s="12"/>
      <c r="AA297" s="12"/>
      <c r="AC297" s="12"/>
      <c r="AD297" s="12"/>
    </row>
    <row r="298" spans="3:30" x14ac:dyDescent="0.25">
      <c r="C298" s="76"/>
      <c r="U298" s="71"/>
      <c r="W298" s="12"/>
      <c r="X298" s="12"/>
      <c r="Y298" s="12"/>
      <c r="Z298" s="12"/>
      <c r="AA298" s="12"/>
      <c r="AC298" s="12"/>
      <c r="AD298" s="12"/>
    </row>
    <row r="299" spans="3:30" x14ac:dyDescent="0.25">
      <c r="C299" s="76"/>
      <c r="U299" s="71"/>
      <c r="W299" s="12"/>
      <c r="X299" s="12"/>
      <c r="Y299" s="12"/>
      <c r="Z299" s="12"/>
      <c r="AA299" s="12"/>
      <c r="AC299" s="12"/>
      <c r="AD299" s="12"/>
    </row>
    <row r="300" spans="3:30" x14ac:dyDescent="0.25">
      <c r="C300" s="76"/>
      <c r="U300" s="71"/>
      <c r="W300" s="12"/>
      <c r="X300" s="12"/>
      <c r="Y300" s="12"/>
      <c r="Z300" s="12"/>
      <c r="AA300" s="12"/>
      <c r="AC300" s="12"/>
      <c r="AD300" s="12"/>
    </row>
    <row r="301" spans="3:30" x14ac:dyDescent="0.25">
      <c r="C301" s="76"/>
      <c r="U301" s="71"/>
      <c r="W301" s="12"/>
      <c r="X301" s="12"/>
      <c r="Y301" s="12"/>
      <c r="Z301" s="12"/>
      <c r="AA301" s="12"/>
      <c r="AC301" s="12"/>
      <c r="AD301" s="12"/>
    </row>
    <row r="302" spans="3:30" x14ac:dyDescent="0.25">
      <c r="C302" s="76"/>
      <c r="U302" s="71"/>
      <c r="W302" s="12"/>
      <c r="X302" s="12"/>
      <c r="Y302" s="12"/>
      <c r="Z302" s="12"/>
      <c r="AA302" s="12"/>
      <c r="AC302" s="12"/>
      <c r="AD302" s="12"/>
    </row>
    <row r="303" spans="3:30" x14ac:dyDescent="0.25">
      <c r="C303" s="76"/>
      <c r="U303" s="71"/>
      <c r="W303" s="12"/>
      <c r="X303" s="12"/>
      <c r="Y303" s="12"/>
      <c r="Z303" s="12"/>
      <c r="AA303" s="12"/>
      <c r="AC303" s="12"/>
      <c r="AD303" s="12"/>
    </row>
    <row r="304" spans="3:30" x14ac:dyDescent="0.25">
      <c r="C304" s="76"/>
      <c r="U304" s="71"/>
      <c r="W304" s="12"/>
      <c r="X304" s="12"/>
      <c r="Y304" s="12"/>
      <c r="Z304" s="12"/>
      <c r="AA304" s="12"/>
      <c r="AC304" s="12"/>
      <c r="AD304" s="12"/>
    </row>
    <row r="305" spans="3:30" x14ac:dyDescent="0.25">
      <c r="C305" s="76"/>
      <c r="U305" s="71"/>
      <c r="W305" s="12"/>
      <c r="X305" s="12"/>
      <c r="Y305" s="12"/>
      <c r="Z305" s="12"/>
      <c r="AA305" s="12"/>
      <c r="AC305" s="12"/>
      <c r="AD305" s="12"/>
    </row>
    <row r="306" spans="3:30" x14ac:dyDescent="0.25">
      <c r="C306" s="76"/>
      <c r="U306" s="71"/>
      <c r="W306" s="12"/>
      <c r="X306" s="12"/>
      <c r="Y306" s="12"/>
      <c r="Z306" s="12"/>
      <c r="AA306" s="12"/>
      <c r="AC306" s="12"/>
      <c r="AD306" s="12"/>
    </row>
    <row r="307" spans="3:30" x14ac:dyDescent="0.25">
      <c r="C307" s="76"/>
      <c r="U307" s="71"/>
      <c r="W307" s="12"/>
      <c r="X307" s="12"/>
      <c r="Y307" s="12"/>
      <c r="Z307" s="12"/>
      <c r="AA307" s="12"/>
      <c r="AC307" s="12"/>
      <c r="AD307" s="12"/>
    </row>
    <row r="308" spans="3:30" x14ac:dyDescent="0.25">
      <c r="C308" s="76"/>
      <c r="U308" s="71"/>
      <c r="W308" s="12"/>
      <c r="X308" s="12"/>
      <c r="Y308" s="12"/>
      <c r="Z308" s="12"/>
      <c r="AA308" s="12"/>
      <c r="AC308" s="12"/>
      <c r="AD308" s="12"/>
    </row>
    <row r="309" spans="3:30" x14ac:dyDescent="0.25">
      <c r="C309" s="76"/>
      <c r="U309" s="71"/>
      <c r="W309" s="12"/>
      <c r="X309" s="12"/>
      <c r="Y309" s="12"/>
      <c r="Z309" s="12"/>
      <c r="AA309" s="12"/>
      <c r="AC309" s="12"/>
      <c r="AD309" s="12"/>
    </row>
    <row r="310" spans="3:30" x14ac:dyDescent="0.25">
      <c r="C310" s="76"/>
      <c r="U310" s="71"/>
      <c r="W310" s="12"/>
      <c r="X310" s="12"/>
      <c r="Y310" s="12"/>
      <c r="Z310" s="12"/>
      <c r="AA310" s="12"/>
      <c r="AC310" s="12"/>
      <c r="AD310" s="12"/>
    </row>
    <row r="311" spans="3:30" x14ac:dyDescent="0.25">
      <c r="C311" s="76"/>
      <c r="U311" s="71"/>
      <c r="W311" s="12"/>
      <c r="X311" s="12"/>
      <c r="Y311" s="12"/>
      <c r="Z311" s="12"/>
      <c r="AA311" s="12"/>
      <c r="AC311" s="12"/>
      <c r="AD311" s="12"/>
    </row>
    <row r="312" spans="3:30" x14ac:dyDescent="0.25">
      <c r="C312" s="76"/>
      <c r="U312" s="71"/>
      <c r="W312" s="12"/>
      <c r="X312" s="12"/>
      <c r="Y312" s="12"/>
      <c r="Z312" s="12"/>
      <c r="AA312" s="12"/>
      <c r="AC312" s="12"/>
      <c r="AD312" s="12"/>
    </row>
    <row r="313" spans="3:30" x14ac:dyDescent="0.25">
      <c r="C313" s="76"/>
      <c r="U313" s="71"/>
      <c r="W313" s="12"/>
      <c r="X313" s="12"/>
      <c r="Y313" s="12"/>
      <c r="Z313" s="12"/>
      <c r="AA313" s="12"/>
      <c r="AC313" s="12"/>
      <c r="AD313" s="12"/>
    </row>
    <row r="314" spans="3:30" x14ac:dyDescent="0.25">
      <c r="C314" s="76"/>
      <c r="U314" s="71"/>
      <c r="W314" s="12"/>
      <c r="X314" s="12"/>
      <c r="Y314" s="12"/>
      <c r="Z314" s="12"/>
      <c r="AA314" s="12"/>
      <c r="AC314" s="12"/>
      <c r="AD314" s="12"/>
    </row>
    <row r="315" spans="3:30" x14ac:dyDescent="0.25">
      <c r="C315" s="76"/>
      <c r="U315" s="71"/>
      <c r="W315" s="12"/>
      <c r="X315" s="12"/>
      <c r="Y315" s="12"/>
      <c r="Z315" s="12"/>
      <c r="AA315" s="12"/>
      <c r="AC315" s="12"/>
      <c r="AD315" s="12"/>
    </row>
    <row r="316" spans="3:30" x14ac:dyDescent="0.25">
      <c r="C316" s="76"/>
      <c r="U316" s="71"/>
      <c r="W316" s="12"/>
      <c r="X316" s="12"/>
      <c r="Y316" s="12"/>
      <c r="Z316" s="12"/>
      <c r="AA316" s="12"/>
      <c r="AC316" s="12"/>
      <c r="AD316" s="12"/>
    </row>
    <row r="317" spans="3:30" x14ac:dyDescent="0.25">
      <c r="C317" s="76"/>
      <c r="U317" s="71"/>
      <c r="W317" s="12"/>
      <c r="X317" s="12"/>
      <c r="Y317" s="12"/>
      <c r="Z317" s="12"/>
      <c r="AA317" s="12"/>
      <c r="AC317" s="12"/>
      <c r="AD317" s="12"/>
    </row>
    <row r="318" spans="3:30" x14ac:dyDescent="0.25">
      <c r="C318" s="76"/>
      <c r="U318" s="71"/>
      <c r="W318" s="12"/>
      <c r="X318" s="12"/>
      <c r="Y318" s="12"/>
      <c r="Z318" s="12"/>
      <c r="AA318" s="12"/>
      <c r="AC318" s="12"/>
      <c r="AD318" s="12"/>
    </row>
    <row r="319" spans="3:30" x14ac:dyDescent="0.25">
      <c r="C319" s="76"/>
      <c r="U319" s="71"/>
      <c r="W319" s="12"/>
      <c r="X319" s="12"/>
      <c r="Y319" s="12"/>
      <c r="Z319" s="12"/>
      <c r="AA319" s="12"/>
      <c r="AC319" s="12"/>
      <c r="AD319" s="12"/>
    </row>
    <row r="320" spans="3:30" x14ac:dyDescent="0.25">
      <c r="C320" s="76"/>
      <c r="U320" s="71"/>
      <c r="W320" s="12"/>
      <c r="X320" s="12"/>
      <c r="Y320" s="12"/>
      <c r="Z320" s="12"/>
      <c r="AA320" s="12"/>
      <c r="AC320" s="12"/>
      <c r="AD320" s="12"/>
    </row>
    <row r="321" spans="3:30" x14ac:dyDescent="0.25">
      <c r="C321" s="76"/>
      <c r="U321" s="71"/>
      <c r="W321" s="12"/>
      <c r="X321" s="12"/>
      <c r="Y321" s="12"/>
      <c r="Z321" s="12"/>
      <c r="AA321" s="12"/>
      <c r="AC321" s="12"/>
      <c r="AD321" s="12"/>
    </row>
    <row r="322" spans="3:30" x14ac:dyDescent="0.25">
      <c r="C322" s="76"/>
      <c r="U322" s="71"/>
      <c r="W322" s="12"/>
      <c r="X322" s="12"/>
      <c r="Y322" s="12"/>
      <c r="Z322" s="12"/>
      <c r="AA322" s="12"/>
      <c r="AC322" s="12"/>
      <c r="AD322" s="12"/>
    </row>
    <row r="323" spans="3:30" x14ac:dyDescent="0.25">
      <c r="C323" s="76"/>
      <c r="U323" s="71"/>
      <c r="W323" s="12"/>
      <c r="X323" s="12"/>
      <c r="Y323" s="12"/>
      <c r="Z323" s="12"/>
      <c r="AA323" s="12"/>
      <c r="AC323" s="12"/>
      <c r="AD323" s="12"/>
    </row>
    <row r="324" spans="3:30" x14ac:dyDescent="0.25">
      <c r="C324" s="76"/>
      <c r="U324" s="71"/>
      <c r="W324" s="12"/>
      <c r="X324" s="12"/>
      <c r="Y324" s="12"/>
      <c r="Z324" s="12"/>
      <c r="AA324" s="12"/>
      <c r="AC324" s="12"/>
      <c r="AD324" s="12"/>
    </row>
    <row r="325" spans="3:30" x14ac:dyDescent="0.25">
      <c r="C325" s="76"/>
      <c r="U325" s="71"/>
      <c r="W325" s="12"/>
      <c r="X325" s="12"/>
      <c r="Y325" s="12"/>
      <c r="Z325" s="12"/>
      <c r="AA325" s="12"/>
      <c r="AC325" s="12"/>
      <c r="AD325" s="12"/>
    </row>
    <row r="326" spans="3:30" x14ac:dyDescent="0.25">
      <c r="C326" s="76"/>
      <c r="U326" s="71"/>
      <c r="W326" s="12"/>
      <c r="X326" s="12"/>
      <c r="Y326" s="12"/>
      <c r="Z326" s="12"/>
      <c r="AA326" s="12"/>
      <c r="AC326" s="12"/>
      <c r="AD326" s="12"/>
    </row>
    <row r="327" spans="3:30" x14ac:dyDescent="0.25">
      <c r="C327" s="76"/>
      <c r="U327" s="71"/>
      <c r="W327" s="12"/>
      <c r="X327" s="12"/>
      <c r="Y327" s="12"/>
      <c r="Z327" s="12"/>
      <c r="AA327" s="12"/>
      <c r="AC327" s="12"/>
      <c r="AD327" s="12"/>
    </row>
    <row r="328" spans="3:30" x14ac:dyDescent="0.25">
      <c r="C328" s="76"/>
      <c r="U328" s="71"/>
      <c r="W328" s="12"/>
      <c r="X328" s="12"/>
      <c r="Y328" s="12"/>
      <c r="Z328" s="12"/>
      <c r="AA328" s="12"/>
      <c r="AC328" s="12"/>
      <c r="AD328" s="12"/>
    </row>
    <row r="329" spans="3:30" x14ac:dyDescent="0.25">
      <c r="C329" s="76"/>
      <c r="U329" s="71"/>
      <c r="W329" s="12"/>
      <c r="X329" s="12"/>
      <c r="Y329" s="12"/>
      <c r="Z329" s="12"/>
      <c r="AA329" s="12"/>
      <c r="AC329" s="12"/>
      <c r="AD329" s="12"/>
    </row>
    <row r="330" spans="3:30" x14ac:dyDescent="0.25">
      <c r="C330" s="76"/>
      <c r="U330" s="71"/>
      <c r="W330" s="12"/>
      <c r="X330" s="12"/>
      <c r="Y330" s="12"/>
      <c r="Z330" s="12"/>
      <c r="AA330" s="12"/>
      <c r="AC330" s="12"/>
      <c r="AD330" s="12"/>
    </row>
    <row r="331" spans="3:30" x14ac:dyDescent="0.25">
      <c r="C331" s="76"/>
      <c r="U331" s="71"/>
      <c r="W331" s="12"/>
      <c r="X331" s="12"/>
      <c r="Y331" s="12"/>
      <c r="Z331" s="12"/>
      <c r="AA331" s="12"/>
      <c r="AC331" s="12"/>
      <c r="AD331" s="12"/>
    </row>
    <row r="332" spans="3:30" x14ac:dyDescent="0.25">
      <c r="C332" s="76"/>
      <c r="U332" s="71"/>
      <c r="W332" s="12"/>
      <c r="X332" s="12"/>
      <c r="Y332" s="12"/>
      <c r="Z332" s="12"/>
      <c r="AA332" s="12"/>
      <c r="AC332" s="12"/>
      <c r="AD332" s="12"/>
    </row>
    <row r="333" spans="3:30" x14ac:dyDescent="0.25">
      <c r="C333" s="76"/>
      <c r="U333" s="71"/>
      <c r="W333" s="12"/>
      <c r="X333" s="12"/>
      <c r="Y333" s="12"/>
      <c r="Z333" s="12"/>
      <c r="AA333" s="12"/>
      <c r="AC333" s="12"/>
      <c r="AD333" s="12"/>
    </row>
    <row r="334" spans="3:30" x14ac:dyDescent="0.25">
      <c r="C334" s="76"/>
      <c r="U334" s="71"/>
      <c r="W334" s="12"/>
      <c r="X334" s="12"/>
      <c r="Y334" s="12"/>
      <c r="Z334" s="12"/>
      <c r="AA334" s="12"/>
      <c r="AC334" s="12"/>
      <c r="AD334" s="12"/>
    </row>
    <row r="335" spans="3:30" x14ac:dyDescent="0.25">
      <c r="C335" s="76"/>
      <c r="U335" s="71"/>
      <c r="W335" s="12"/>
      <c r="X335" s="12"/>
      <c r="Y335" s="12"/>
      <c r="Z335" s="12"/>
      <c r="AA335" s="12"/>
      <c r="AC335" s="12"/>
      <c r="AD335" s="12"/>
    </row>
    <row r="336" spans="3:30" x14ac:dyDescent="0.25">
      <c r="C336" s="76"/>
      <c r="U336" s="71"/>
      <c r="W336" s="12"/>
      <c r="X336" s="12"/>
      <c r="Y336" s="12"/>
      <c r="Z336" s="12"/>
      <c r="AA336" s="12"/>
      <c r="AC336" s="12"/>
      <c r="AD336" s="12"/>
    </row>
    <row r="337" spans="3:30" x14ac:dyDescent="0.25">
      <c r="C337" s="76"/>
      <c r="U337" s="71"/>
      <c r="W337" s="12"/>
      <c r="X337" s="12"/>
      <c r="Y337" s="12"/>
      <c r="Z337" s="12"/>
      <c r="AA337" s="12"/>
      <c r="AC337" s="12"/>
      <c r="AD337" s="12"/>
    </row>
    <row r="338" spans="3:30" x14ac:dyDescent="0.25">
      <c r="C338" s="76"/>
      <c r="U338" s="71"/>
      <c r="W338" s="12"/>
      <c r="X338" s="12"/>
      <c r="Y338" s="12"/>
      <c r="Z338" s="12"/>
      <c r="AA338" s="12"/>
      <c r="AC338" s="12"/>
      <c r="AD338" s="12"/>
    </row>
    <row r="339" spans="3:30" x14ac:dyDescent="0.25">
      <c r="C339" s="76"/>
      <c r="U339" s="71"/>
      <c r="W339" s="12"/>
      <c r="X339" s="12"/>
      <c r="Y339" s="12"/>
      <c r="Z339" s="12"/>
      <c r="AA339" s="12"/>
      <c r="AC339" s="12"/>
      <c r="AD339" s="12"/>
    </row>
    <row r="340" spans="3:30" x14ac:dyDescent="0.25">
      <c r="C340" s="76"/>
      <c r="U340" s="71"/>
      <c r="W340" s="12"/>
      <c r="X340" s="12"/>
      <c r="Y340" s="12"/>
      <c r="Z340" s="12"/>
      <c r="AA340" s="12"/>
      <c r="AC340" s="12"/>
      <c r="AD340" s="12"/>
    </row>
    <row r="341" spans="3:30" x14ac:dyDescent="0.25">
      <c r="C341" s="76"/>
      <c r="U341" s="71"/>
      <c r="W341" s="12"/>
      <c r="X341" s="12"/>
      <c r="Y341" s="12"/>
      <c r="Z341" s="12"/>
      <c r="AA341" s="12"/>
      <c r="AC341" s="12"/>
      <c r="AD341" s="12"/>
    </row>
    <row r="342" spans="3:30" x14ac:dyDescent="0.25">
      <c r="C342" s="76"/>
      <c r="U342" s="71"/>
      <c r="W342" s="12"/>
      <c r="X342" s="12"/>
      <c r="Y342" s="12"/>
      <c r="Z342" s="12"/>
      <c r="AA342" s="12"/>
      <c r="AC342" s="12"/>
      <c r="AD342" s="12"/>
    </row>
    <row r="343" spans="3:30" x14ac:dyDescent="0.25">
      <c r="C343" s="76"/>
      <c r="U343" s="71"/>
      <c r="W343" s="12"/>
      <c r="X343" s="12"/>
      <c r="Y343" s="12"/>
      <c r="Z343" s="12"/>
      <c r="AA343" s="12"/>
      <c r="AC343" s="12"/>
      <c r="AD343" s="12"/>
    </row>
    <row r="344" spans="3:30" x14ac:dyDescent="0.25">
      <c r="C344" s="76"/>
      <c r="U344" s="71"/>
      <c r="W344" s="12"/>
      <c r="X344" s="12"/>
      <c r="Y344" s="12"/>
      <c r="Z344" s="12"/>
      <c r="AA344" s="12"/>
      <c r="AC344" s="12"/>
      <c r="AD344" s="12"/>
    </row>
    <row r="345" spans="3:30" x14ac:dyDescent="0.25">
      <c r="C345" s="76"/>
      <c r="U345" s="71"/>
      <c r="W345" s="12"/>
      <c r="X345" s="12"/>
      <c r="Y345" s="12"/>
      <c r="Z345" s="12"/>
      <c r="AA345" s="12"/>
      <c r="AC345" s="12"/>
      <c r="AD345" s="12"/>
    </row>
    <row r="346" spans="3:30" x14ac:dyDescent="0.25">
      <c r="C346" s="76"/>
      <c r="U346" s="71"/>
      <c r="W346" s="12"/>
      <c r="X346" s="12"/>
      <c r="Y346" s="12"/>
      <c r="Z346" s="12"/>
      <c r="AA346" s="12"/>
      <c r="AC346" s="12"/>
      <c r="AD346" s="12"/>
    </row>
    <row r="347" spans="3:30" x14ac:dyDescent="0.25">
      <c r="C347" s="76"/>
      <c r="U347" s="71"/>
      <c r="W347" s="12"/>
      <c r="X347" s="12"/>
      <c r="Y347" s="12"/>
      <c r="Z347" s="12"/>
      <c r="AA347" s="12"/>
      <c r="AC347" s="12"/>
      <c r="AD347" s="12"/>
    </row>
    <row r="348" spans="3:30" x14ac:dyDescent="0.25">
      <c r="C348" s="76"/>
      <c r="U348" s="71"/>
      <c r="W348" s="12"/>
      <c r="X348" s="12"/>
      <c r="Y348" s="12"/>
      <c r="Z348" s="12"/>
      <c r="AA348" s="12"/>
      <c r="AC348" s="12"/>
      <c r="AD348" s="12"/>
    </row>
    <row r="349" spans="3:30" x14ac:dyDescent="0.25">
      <c r="C349" s="76"/>
      <c r="U349" s="71"/>
      <c r="W349" s="12"/>
      <c r="X349" s="12"/>
      <c r="Y349" s="12"/>
      <c r="Z349" s="12"/>
      <c r="AA349" s="12"/>
      <c r="AC349" s="12"/>
      <c r="AD349" s="12"/>
    </row>
    <row r="350" spans="3:30" x14ac:dyDescent="0.25">
      <c r="C350" s="76"/>
      <c r="U350" s="71"/>
      <c r="W350" s="12"/>
      <c r="X350" s="12"/>
      <c r="Y350" s="12"/>
      <c r="Z350" s="12"/>
      <c r="AA350" s="12"/>
      <c r="AC350" s="12"/>
      <c r="AD350" s="12"/>
    </row>
    <row r="351" spans="3:30" x14ac:dyDescent="0.25">
      <c r="C351" s="76"/>
      <c r="U351" s="71"/>
      <c r="W351" s="12"/>
      <c r="X351" s="12"/>
      <c r="Y351" s="12"/>
      <c r="Z351" s="12"/>
      <c r="AA351" s="12"/>
      <c r="AC351" s="12"/>
      <c r="AD351" s="12"/>
    </row>
    <row r="352" spans="3:30" x14ac:dyDescent="0.25">
      <c r="C352" s="76"/>
      <c r="U352" s="71"/>
      <c r="W352" s="12"/>
      <c r="X352" s="12"/>
      <c r="Y352" s="12"/>
      <c r="Z352" s="12"/>
      <c r="AA352" s="12"/>
      <c r="AC352" s="12"/>
      <c r="AD352" s="12"/>
    </row>
  </sheetData>
  <autoFilter ref="A4:AD128" xr:uid="{00000000-0009-0000-0000-000000000000}"/>
  <mergeCells count="15">
    <mergeCell ref="B118:AD118"/>
    <mergeCell ref="B121:AD121"/>
    <mergeCell ref="B124:AD124"/>
    <mergeCell ref="B1:N1"/>
    <mergeCell ref="B2:N2"/>
    <mergeCell ref="B3:AD3"/>
    <mergeCell ref="B5:AD5"/>
    <mergeCell ref="B13:AD13"/>
    <mergeCell ref="B29:AD29"/>
    <mergeCell ref="B41:AD41"/>
    <mergeCell ref="B47:AD47"/>
    <mergeCell ref="B63:AD63"/>
    <mergeCell ref="B67:AD67"/>
    <mergeCell ref="B105:AD105"/>
    <mergeCell ref="B115:AD115"/>
  </mergeCells>
  <dataValidations count="1">
    <dataValidation type="list" allowBlank="1" showErrorMessage="1" sqref="R6:R12 R14:R28 R30:R40 R42:R46 R48:R62 R64:R66 R68:R104 R106:R114 R116:R117 R119 R122:R123 R125:R127" xr:uid="{00000000-0002-0000-0000-000000000000}">
      <formula1>$DV$2:$DW$2</formula1>
    </dataValidation>
  </dataValidations>
  <hyperlinks>
    <hyperlink ref="Q7" r:id="rId1" xr:uid="{00000000-0004-0000-0000-000000000000}"/>
    <hyperlink ref="Q8" r:id="rId2" xr:uid="{00000000-0004-0000-0000-000001000000}"/>
    <hyperlink ref="Q9" r:id="rId3" xr:uid="{00000000-0004-0000-0000-000002000000}"/>
    <hyperlink ref="Q10" r:id="rId4" xr:uid="{00000000-0004-0000-0000-000003000000}"/>
    <hyperlink ref="Q11" r:id="rId5" xr:uid="{00000000-0004-0000-0000-000004000000}"/>
    <hyperlink ref="Q12" r:id="rId6" xr:uid="{00000000-0004-0000-0000-000005000000}"/>
    <hyperlink ref="Q14" r:id="rId7" xr:uid="{00000000-0004-0000-0000-000006000000}"/>
    <hyperlink ref="AD14" r:id="rId8" xr:uid="{00000000-0004-0000-0000-000007000000}"/>
    <hyperlink ref="Q15" r:id="rId9" xr:uid="{00000000-0004-0000-0000-000008000000}"/>
    <hyperlink ref="AD15" r:id="rId10" xr:uid="{00000000-0004-0000-0000-000009000000}"/>
    <hyperlink ref="Q16" r:id="rId11" xr:uid="{00000000-0004-0000-0000-00000A000000}"/>
    <hyperlink ref="AD16" r:id="rId12" xr:uid="{00000000-0004-0000-0000-00000B000000}"/>
    <hyperlink ref="Q17" r:id="rId13" xr:uid="{00000000-0004-0000-0000-00000C000000}"/>
    <hyperlink ref="AD17" r:id="rId14" xr:uid="{00000000-0004-0000-0000-00000D000000}"/>
    <hyperlink ref="Q18" r:id="rId15" xr:uid="{00000000-0004-0000-0000-00000E000000}"/>
    <hyperlink ref="AD18" r:id="rId16" xr:uid="{00000000-0004-0000-0000-00000F000000}"/>
    <hyperlink ref="AD19" r:id="rId17" xr:uid="{00000000-0004-0000-0000-000010000000}"/>
    <hyperlink ref="Q20" r:id="rId18" xr:uid="{00000000-0004-0000-0000-000011000000}"/>
    <hyperlink ref="AD20" r:id="rId19" xr:uid="{00000000-0004-0000-0000-000012000000}"/>
    <hyperlink ref="Q21" r:id="rId20" xr:uid="{00000000-0004-0000-0000-000013000000}"/>
    <hyperlink ref="AD21" r:id="rId21" xr:uid="{00000000-0004-0000-0000-000014000000}"/>
    <hyperlink ref="Q22" r:id="rId22" xr:uid="{00000000-0004-0000-0000-000015000000}"/>
    <hyperlink ref="AD22" r:id="rId23" xr:uid="{00000000-0004-0000-0000-000016000000}"/>
    <hyperlink ref="Q23" r:id="rId24" xr:uid="{00000000-0004-0000-0000-000017000000}"/>
    <hyperlink ref="AD23" r:id="rId25" xr:uid="{00000000-0004-0000-0000-000018000000}"/>
    <hyperlink ref="Q24" r:id="rId26" xr:uid="{00000000-0004-0000-0000-000019000000}"/>
    <hyperlink ref="AD24" r:id="rId27" xr:uid="{00000000-0004-0000-0000-00001A000000}"/>
    <hyperlink ref="Q25" r:id="rId28" xr:uid="{00000000-0004-0000-0000-00001B000000}"/>
    <hyperlink ref="AD25" r:id="rId29" xr:uid="{00000000-0004-0000-0000-00001C000000}"/>
    <hyperlink ref="Q26" r:id="rId30" xr:uid="{00000000-0004-0000-0000-00001D000000}"/>
    <hyperlink ref="AD26" r:id="rId31" xr:uid="{00000000-0004-0000-0000-00001E000000}"/>
    <hyperlink ref="Q27" r:id="rId32" xr:uid="{00000000-0004-0000-0000-00001F000000}"/>
    <hyperlink ref="AD27" r:id="rId33" xr:uid="{00000000-0004-0000-0000-000020000000}"/>
    <hyperlink ref="Q28" r:id="rId34" xr:uid="{00000000-0004-0000-0000-000021000000}"/>
    <hyperlink ref="AD28" r:id="rId35" xr:uid="{00000000-0004-0000-0000-000022000000}"/>
    <hyperlink ref="Q30" r:id="rId36" xr:uid="{00000000-0004-0000-0000-000023000000}"/>
    <hyperlink ref="AD30" r:id="rId37" xr:uid="{00000000-0004-0000-0000-000024000000}"/>
    <hyperlink ref="Q31" r:id="rId38" xr:uid="{00000000-0004-0000-0000-000025000000}"/>
    <hyperlink ref="AD31" r:id="rId39" xr:uid="{00000000-0004-0000-0000-000026000000}"/>
    <hyperlink ref="Q32" r:id="rId40" xr:uid="{00000000-0004-0000-0000-000027000000}"/>
    <hyperlink ref="AD32" r:id="rId41" xr:uid="{00000000-0004-0000-0000-000028000000}"/>
    <hyperlink ref="Q33" r:id="rId42" xr:uid="{00000000-0004-0000-0000-000029000000}"/>
    <hyperlink ref="AD33" r:id="rId43" xr:uid="{00000000-0004-0000-0000-00002A000000}"/>
    <hyperlink ref="Q34" r:id="rId44" xr:uid="{00000000-0004-0000-0000-00002B000000}"/>
    <hyperlink ref="AD34" r:id="rId45" xr:uid="{00000000-0004-0000-0000-00002C000000}"/>
    <hyperlink ref="Q35" r:id="rId46" xr:uid="{00000000-0004-0000-0000-00002D000000}"/>
    <hyperlink ref="AD35" r:id="rId47" xr:uid="{00000000-0004-0000-0000-00002E000000}"/>
    <hyperlink ref="Q36" r:id="rId48" xr:uid="{00000000-0004-0000-0000-00002F000000}"/>
    <hyperlink ref="AD36" r:id="rId49" xr:uid="{00000000-0004-0000-0000-000030000000}"/>
    <hyperlink ref="Q37" r:id="rId50" xr:uid="{00000000-0004-0000-0000-000031000000}"/>
    <hyperlink ref="AD37" r:id="rId51" xr:uid="{00000000-0004-0000-0000-000032000000}"/>
    <hyperlink ref="Q38" r:id="rId52" xr:uid="{00000000-0004-0000-0000-000033000000}"/>
    <hyperlink ref="AD38" r:id="rId53" xr:uid="{00000000-0004-0000-0000-000034000000}"/>
    <hyperlink ref="Q39" r:id="rId54" xr:uid="{00000000-0004-0000-0000-000035000000}"/>
    <hyperlink ref="AD39" r:id="rId55" xr:uid="{00000000-0004-0000-0000-000036000000}"/>
    <hyperlink ref="Q40" r:id="rId56" xr:uid="{00000000-0004-0000-0000-000037000000}"/>
    <hyperlink ref="AD40" r:id="rId57" xr:uid="{00000000-0004-0000-0000-000038000000}"/>
    <hyperlink ref="Q42" r:id="rId58" xr:uid="{00000000-0004-0000-0000-000039000000}"/>
    <hyperlink ref="AD42" r:id="rId59" xr:uid="{00000000-0004-0000-0000-00003A000000}"/>
    <hyperlink ref="Q43" r:id="rId60" xr:uid="{00000000-0004-0000-0000-00003B000000}"/>
    <hyperlink ref="AD43" r:id="rId61" xr:uid="{00000000-0004-0000-0000-00003C000000}"/>
    <hyperlink ref="Q44" r:id="rId62" xr:uid="{00000000-0004-0000-0000-00003D000000}"/>
    <hyperlink ref="AD44" r:id="rId63" xr:uid="{00000000-0004-0000-0000-00003E000000}"/>
    <hyperlink ref="Q45" r:id="rId64" xr:uid="{00000000-0004-0000-0000-00003F000000}"/>
    <hyperlink ref="AD45" r:id="rId65" xr:uid="{00000000-0004-0000-0000-000040000000}"/>
    <hyperlink ref="Q46" r:id="rId66" xr:uid="{00000000-0004-0000-0000-000041000000}"/>
    <hyperlink ref="AD46" r:id="rId67" xr:uid="{00000000-0004-0000-0000-000042000000}"/>
    <hyperlink ref="Q48" r:id="rId68" xr:uid="{00000000-0004-0000-0000-000043000000}"/>
    <hyperlink ref="AD48" r:id="rId69" xr:uid="{00000000-0004-0000-0000-000044000000}"/>
    <hyperlink ref="Q49" r:id="rId70" xr:uid="{00000000-0004-0000-0000-000045000000}"/>
    <hyperlink ref="AD49" r:id="rId71" xr:uid="{00000000-0004-0000-0000-000046000000}"/>
    <hyperlink ref="Q50" r:id="rId72" xr:uid="{00000000-0004-0000-0000-000047000000}"/>
    <hyperlink ref="AD50" r:id="rId73" xr:uid="{00000000-0004-0000-0000-000048000000}"/>
    <hyperlink ref="Q51" r:id="rId74" xr:uid="{00000000-0004-0000-0000-000049000000}"/>
    <hyperlink ref="AD51" r:id="rId75" xr:uid="{00000000-0004-0000-0000-00004A000000}"/>
    <hyperlink ref="Q52" r:id="rId76" xr:uid="{00000000-0004-0000-0000-00004B000000}"/>
    <hyperlink ref="AD52" r:id="rId77" xr:uid="{00000000-0004-0000-0000-00004C000000}"/>
    <hyperlink ref="Q53" r:id="rId78" xr:uid="{00000000-0004-0000-0000-00004D000000}"/>
    <hyperlink ref="AD53" r:id="rId79" xr:uid="{00000000-0004-0000-0000-00004E000000}"/>
    <hyperlink ref="Q54" r:id="rId80" xr:uid="{00000000-0004-0000-0000-00004F000000}"/>
    <hyperlink ref="AD54" r:id="rId81" xr:uid="{00000000-0004-0000-0000-000050000000}"/>
    <hyperlink ref="Q55" r:id="rId82" xr:uid="{00000000-0004-0000-0000-000051000000}"/>
    <hyperlink ref="AD55" r:id="rId83" xr:uid="{00000000-0004-0000-0000-000052000000}"/>
    <hyperlink ref="Q56" r:id="rId84" xr:uid="{00000000-0004-0000-0000-000053000000}"/>
    <hyperlink ref="AD56" r:id="rId85" xr:uid="{00000000-0004-0000-0000-000054000000}"/>
    <hyperlink ref="Q57" r:id="rId86" xr:uid="{00000000-0004-0000-0000-000055000000}"/>
    <hyperlink ref="AD57" r:id="rId87" xr:uid="{00000000-0004-0000-0000-000056000000}"/>
    <hyperlink ref="Q59" r:id="rId88" xr:uid="{00000000-0004-0000-0000-000057000000}"/>
    <hyperlink ref="AD59" r:id="rId89" xr:uid="{00000000-0004-0000-0000-000058000000}"/>
    <hyperlink ref="Q60" r:id="rId90" xr:uid="{00000000-0004-0000-0000-000059000000}"/>
    <hyperlink ref="AD60" r:id="rId91" xr:uid="{00000000-0004-0000-0000-00005A000000}"/>
    <hyperlink ref="Q61" r:id="rId92" xr:uid="{00000000-0004-0000-0000-00005B000000}"/>
    <hyperlink ref="AD61" r:id="rId93" xr:uid="{00000000-0004-0000-0000-00005C000000}"/>
    <hyperlink ref="Q62" r:id="rId94" xr:uid="{00000000-0004-0000-0000-00005D000000}"/>
    <hyperlink ref="AD62" r:id="rId95" xr:uid="{00000000-0004-0000-0000-00005E000000}"/>
    <hyperlink ref="Q65" r:id="rId96" xr:uid="{00000000-0004-0000-0000-00005F000000}"/>
    <hyperlink ref="AD65" r:id="rId97" xr:uid="{00000000-0004-0000-0000-000060000000}"/>
    <hyperlink ref="Q66" r:id="rId98" xr:uid="{00000000-0004-0000-0000-000061000000}"/>
    <hyperlink ref="AD66" r:id="rId99" xr:uid="{00000000-0004-0000-0000-000062000000}"/>
    <hyperlink ref="Q68" r:id="rId100" xr:uid="{00000000-0004-0000-0000-000063000000}"/>
    <hyperlink ref="AD68" r:id="rId101" xr:uid="{00000000-0004-0000-0000-000064000000}"/>
    <hyperlink ref="Q69" r:id="rId102" xr:uid="{00000000-0004-0000-0000-000065000000}"/>
    <hyperlink ref="AD69" r:id="rId103" xr:uid="{00000000-0004-0000-0000-000066000000}"/>
    <hyperlink ref="Q70" r:id="rId104" xr:uid="{00000000-0004-0000-0000-000067000000}"/>
    <hyperlink ref="AD70" r:id="rId105" xr:uid="{00000000-0004-0000-0000-000068000000}"/>
    <hyperlink ref="Q71" r:id="rId106" xr:uid="{00000000-0004-0000-0000-000069000000}"/>
    <hyperlink ref="AD71" r:id="rId107" xr:uid="{00000000-0004-0000-0000-00006A000000}"/>
    <hyperlink ref="Q72" r:id="rId108" xr:uid="{00000000-0004-0000-0000-00006B000000}"/>
    <hyperlink ref="AD72" r:id="rId109" xr:uid="{00000000-0004-0000-0000-00006C000000}"/>
    <hyperlink ref="Q73" r:id="rId110" xr:uid="{00000000-0004-0000-0000-00006D000000}"/>
    <hyperlink ref="AD73" r:id="rId111" xr:uid="{00000000-0004-0000-0000-00006E000000}"/>
    <hyperlink ref="Q74" r:id="rId112" xr:uid="{00000000-0004-0000-0000-00006F000000}"/>
    <hyperlink ref="AD74" r:id="rId113" xr:uid="{00000000-0004-0000-0000-000070000000}"/>
    <hyperlink ref="Q75" r:id="rId114" xr:uid="{00000000-0004-0000-0000-000071000000}"/>
    <hyperlink ref="AD75" r:id="rId115" xr:uid="{00000000-0004-0000-0000-000072000000}"/>
    <hyperlink ref="Q76" r:id="rId116" xr:uid="{00000000-0004-0000-0000-000073000000}"/>
    <hyperlink ref="AD76" r:id="rId117" xr:uid="{00000000-0004-0000-0000-000074000000}"/>
    <hyperlink ref="Q77" r:id="rId118" xr:uid="{00000000-0004-0000-0000-000075000000}"/>
    <hyperlink ref="AD77" r:id="rId119" xr:uid="{00000000-0004-0000-0000-000076000000}"/>
    <hyperlink ref="Q78" r:id="rId120" xr:uid="{00000000-0004-0000-0000-000077000000}"/>
    <hyperlink ref="AD78" r:id="rId121" xr:uid="{00000000-0004-0000-0000-000078000000}"/>
    <hyperlink ref="Q79" r:id="rId122" xr:uid="{00000000-0004-0000-0000-000079000000}"/>
    <hyperlink ref="AD79" r:id="rId123" xr:uid="{00000000-0004-0000-0000-00007A000000}"/>
    <hyperlink ref="Q80" r:id="rId124" xr:uid="{00000000-0004-0000-0000-00007B000000}"/>
    <hyperlink ref="AD80" r:id="rId125" xr:uid="{00000000-0004-0000-0000-00007C000000}"/>
    <hyperlink ref="Q81" r:id="rId126" xr:uid="{00000000-0004-0000-0000-00007D000000}"/>
    <hyperlink ref="AD81" r:id="rId127" xr:uid="{00000000-0004-0000-0000-00007E000000}"/>
    <hyperlink ref="Q83" r:id="rId128" xr:uid="{00000000-0004-0000-0000-00007F000000}"/>
    <hyperlink ref="AD83" r:id="rId129" xr:uid="{00000000-0004-0000-0000-000080000000}"/>
    <hyperlink ref="Q84" r:id="rId130" xr:uid="{00000000-0004-0000-0000-000081000000}"/>
    <hyperlink ref="AD84" r:id="rId131" xr:uid="{00000000-0004-0000-0000-000082000000}"/>
    <hyperlink ref="Q85" r:id="rId132" xr:uid="{00000000-0004-0000-0000-000083000000}"/>
    <hyperlink ref="AD85" r:id="rId133" xr:uid="{00000000-0004-0000-0000-000084000000}"/>
    <hyperlink ref="Q86" r:id="rId134" xr:uid="{00000000-0004-0000-0000-000085000000}"/>
    <hyperlink ref="AD86" r:id="rId135" xr:uid="{00000000-0004-0000-0000-000086000000}"/>
    <hyperlink ref="Q88" r:id="rId136" xr:uid="{00000000-0004-0000-0000-000087000000}"/>
    <hyperlink ref="AD88" r:id="rId137" xr:uid="{00000000-0004-0000-0000-000088000000}"/>
    <hyperlink ref="Q89" r:id="rId138" xr:uid="{00000000-0004-0000-0000-000089000000}"/>
    <hyperlink ref="AD89" r:id="rId139" xr:uid="{00000000-0004-0000-0000-00008A000000}"/>
    <hyperlink ref="Q90" r:id="rId140" xr:uid="{00000000-0004-0000-0000-00008B000000}"/>
    <hyperlink ref="AD90" r:id="rId141" xr:uid="{00000000-0004-0000-0000-00008C000000}"/>
    <hyperlink ref="Q91" r:id="rId142" xr:uid="{00000000-0004-0000-0000-00008D000000}"/>
    <hyperlink ref="AD91" r:id="rId143" xr:uid="{00000000-0004-0000-0000-00008E000000}"/>
    <hyperlink ref="Q92" r:id="rId144" xr:uid="{00000000-0004-0000-0000-00008F000000}"/>
    <hyperlink ref="AD92" r:id="rId145" xr:uid="{00000000-0004-0000-0000-000090000000}"/>
    <hyperlink ref="Q94" r:id="rId146" xr:uid="{00000000-0004-0000-0000-000091000000}"/>
    <hyperlink ref="AD94" r:id="rId147" xr:uid="{00000000-0004-0000-0000-000092000000}"/>
    <hyperlink ref="Q95" r:id="rId148" xr:uid="{00000000-0004-0000-0000-000093000000}"/>
    <hyperlink ref="AD95" r:id="rId149" xr:uid="{00000000-0004-0000-0000-000094000000}"/>
    <hyperlink ref="Q96" r:id="rId150" xr:uid="{00000000-0004-0000-0000-000095000000}"/>
    <hyperlink ref="AD96" r:id="rId151" xr:uid="{00000000-0004-0000-0000-000096000000}"/>
    <hyperlink ref="Q97" r:id="rId152" xr:uid="{00000000-0004-0000-0000-000097000000}"/>
    <hyperlink ref="AD97" r:id="rId153" xr:uid="{00000000-0004-0000-0000-000098000000}"/>
    <hyperlink ref="Q98" r:id="rId154" xr:uid="{00000000-0004-0000-0000-000099000000}"/>
    <hyperlink ref="AD98" r:id="rId155" xr:uid="{00000000-0004-0000-0000-00009A000000}"/>
    <hyperlink ref="Q100" r:id="rId156" xr:uid="{00000000-0004-0000-0000-00009B000000}"/>
    <hyperlink ref="AD100" r:id="rId157" xr:uid="{00000000-0004-0000-0000-00009C000000}"/>
    <hyperlink ref="Q101" r:id="rId158" xr:uid="{00000000-0004-0000-0000-00009D000000}"/>
    <hyperlink ref="AD101" r:id="rId159" xr:uid="{00000000-0004-0000-0000-00009E000000}"/>
    <hyperlink ref="Q102" r:id="rId160" xr:uid="{00000000-0004-0000-0000-00009F000000}"/>
    <hyperlink ref="AD102" r:id="rId161" xr:uid="{00000000-0004-0000-0000-0000A0000000}"/>
    <hyperlink ref="Q103" r:id="rId162" xr:uid="{00000000-0004-0000-0000-0000A1000000}"/>
    <hyperlink ref="AD103" r:id="rId163" xr:uid="{00000000-0004-0000-0000-0000A2000000}"/>
    <hyperlink ref="Q104" r:id="rId164" xr:uid="{00000000-0004-0000-0000-0000A3000000}"/>
    <hyperlink ref="AD104" r:id="rId165" xr:uid="{00000000-0004-0000-0000-0000A4000000}"/>
    <hyperlink ref="Q108" r:id="rId166" xr:uid="{00000000-0004-0000-0000-0000A5000000}"/>
    <hyperlink ref="AD108" r:id="rId167" xr:uid="{00000000-0004-0000-0000-0000A6000000}"/>
    <hyperlink ref="Q109" r:id="rId168" xr:uid="{00000000-0004-0000-0000-0000A7000000}"/>
    <hyperlink ref="AD109" r:id="rId169" xr:uid="{00000000-0004-0000-0000-0000A8000000}"/>
    <hyperlink ref="Q111" r:id="rId170" xr:uid="{00000000-0004-0000-0000-0000A9000000}"/>
    <hyperlink ref="AD111" r:id="rId171" xr:uid="{00000000-0004-0000-0000-0000AA000000}"/>
    <hyperlink ref="Q112" r:id="rId172" xr:uid="{00000000-0004-0000-0000-0000AB000000}"/>
    <hyperlink ref="AD112" r:id="rId173" xr:uid="{00000000-0004-0000-0000-0000AC000000}"/>
    <hyperlink ref="Q114" r:id="rId174" xr:uid="{00000000-0004-0000-0000-0000AD000000}"/>
    <hyperlink ref="AD114" r:id="rId175" xr:uid="{00000000-0004-0000-0000-0000AE000000}"/>
    <hyperlink ref="Q116" r:id="rId176" xr:uid="{00000000-0004-0000-0000-0000AF000000}"/>
    <hyperlink ref="AD116" r:id="rId177" xr:uid="{00000000-0004-0000-0000-0000B0000000}"/>
    <hyperlink ref="Q117" r:id="rId178" xr:uid="{00000000-0004-0000-0000-0000B1000000}"/>
    <hyperlink ref="AD117" r:id="rId179" xr:uid="{00000000-0004-0000-0000-0000B2000000}"/>
    <hyperlink ref="Q119" r:id="rId180" xr:uid="{00000000-0004-0000-0000-0000B3000000}"/>
    <hyperlink ref="AD119" r:id="rId181" xr:uid="{00000000-0004-0000-0000-0000B4000000}"/>
    <hyperlink ref="Q123" r:id="rId182" xr:uid="{00000000-0004-0000-0000-0000B5000000}"/>
    <hyperlink ref="AD123" r:id="rId183" xr:uid="{00000000-0004-0000-0000-0000B6000000}"/>
    <hyperlink ref="Q125" r:id="rId184" xr:uid="{00000000-0004-0000-0000-0000B7000000}"/>
    <hyperlink ref="AD125" r:id="rId185" xr:uid="{00000000-0004-0000-0000-0000B8000000}"/>
    <hyperlink ref="Q126" r:id="rId186" xr:uid="{00000000-0004-0000-0000-0000B9000000}"/>
    <hyperlink ref="AD126" r:id="rId187" xr:uid="{00000000-0004-0000-0000-0000BA000000}"/>
    <hyperlink ref="Q127" r:id="rId188" xr:uid="{00000000-0004-0000-0000-0000BB000000}"/>
    <hyperlink ref="AD127" r:id="rId189" xr:uid="{00000000-0004-0000-0000-0000BC000000}"/>
    <hyperlink ref="AD128" r:id="rId190" xr:uid="{00000000-0004-0000-0000-0000BD000000}"/>
    <hyperlink ref="AD110" r:id="rId191" xr:uid="{13D70D14-40F8-4E4F-A85A-2177C401E7E0}"/>
    <hyperlink ref="AD113" r:id="rId192" xr:uid="{6DFA101C-751A-4AA2-85FF-FDD3BC079E8F}"/>
    <hyperlink ref="AD120" r:id="rId193" xr:uid="{7ECD49B4-DA30-4CC8-B860-2650898928AD}"/>
  </hyperlinks>
  <pageMargins left="0.7" right="0.7" top="0.75" bottom="0.75" header="0" footer="0"/>
  <pageSetup orientation="landscape"/>
  <colBreaks count="1" manualBreakCount="1">
    <brk id="13" man="1"/>
  </colBreaks>
  <drawing r:id="rId194"/>
  <legacyDrawing r:id="rId19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55A11"/>
  </sheetPr>
  <dimension ref="A1:DO351"/>
  <sheetViews>
    <sheetView workbookViewId="0">
      <pane ySplit="3" topLeftCell="A4" activePane="bottomLeft" state="frozen"/>
      <selection pane="bottomLeft" activeCell="B5" sqref="B5"/>
    </sheetView>
  </sheetViews>
  <sheetFormatPr baseColWidth="10" defaultColWidth="14.42578125" defaultRowHeight="15" customHeight="1" x14ac:dyDescent="0.25"/>
  <cols>
    <col min="1" max="1" width="36.42578125" customWidth="1"/>
    <col min="2" max="3" width="28.85546875" customWidth="1"/>
    <col min="4" max="4" width="11.28515625" customWidth="1"/>
    <col min="5" max="5" width="49.140625" customWidth="1"/>
    <col min="6" max="6" width="68.140625" customWidth="1"/>
    <col min="7" max="7" width="34.42578125" customWidth="1"/>
    <col min="8" max="8" width="14.85546875" customWidth="1"/>
    <col min="9" max="9" width="27.5703125" customWidth="1"/>
    <col min="10" max="10" width="18.28515625" customWidth="1"/>
    <col min="11" max="11" width="12.140625" customWidth="1"/>
    <col min="12" max="12" width="9.7109375" customWidth="1"/>
    <col min="13" max="13" width="10.28515625" customWidth="1"/>
    <col min="14" max="14" width="28.42578125" customWidth="1"/>
    <col min="15" max="15" width="64.28515625" customWidth="1"/>
    <col min="16" max="18" width="11.42578125" customWidth="1"/>
    <col min="19" max="19" width="21.42578125" customWidth="1"/>
    <col min="20" max="20" width="51.28515625" customWidth="1"/>
    <col min="21" max="32" width="11.42578125" customWidth="1"/>
  </cols>
  <sheetData>
    <row r="1" spans="1:119" ht="40.5" hidden="1" customHeight="1" x14ac:dyDescent="0.25">
      <c r="A1" s="1"/>
      <c r="B1" s="310" t="s">
        <v>0</v>
      </c>
      <c r="C1" s="307"/>
      <c r="D1" s="307"/>
      <c r="E1" s="307"/>
      <c r="F1" s="307"/>
      <c r="G1" s="307"/>
      <c r="H1" s="307"/>
      <c r="I1" s="307"/>
      <c r="J1" s="307"/>
      <c r="K1" s="307"/>
      <c r="L1" s="307"/>
      <c r="M1" s="307"/>
      <c r="N1" s="307"/>
      <c r="O1" s="308"/>
      <c r="P1" s="2"/>
      <c r="Q1" s="3"/>
      <c r="R1" s="3"/>
      <c r="S1" s="3"/>
      <c r="T1" s="16"/>
      <c r="U1" s="7"/>
      <c r="V1" s="7"/>
      <c r="W1" s="7"/>
      <c r="X1" s="7"/>
      <c r="Y1" s="7"/>
      <c r="Z1" s="7"/>
      <c r="AA1" s="7"/>
      <c r="AB1" s="7"/>
      <c r="AC1" s="7"/>
      <c r="AD1" s="7"/>
      <c r="AE1" s="7"/>
      <c r="AF1" s="7"/>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row>
    <row r="2" spans="1:119" ht="47.25" hidden="1" customHeight="1" x14ac:dyDescent="0.25">
      <c r="A2" s="1"/>
      <c r="B2" s="311" t="s">
        <v>507</v>
      </c>
      <c r="C2" s="307"/>
      <c r="D2" s="307"/>
      <c r="E2" s="307"/>
      <c r="F2" s="307"/>
      <c r="G2" s="307"/>
      <c r="H2" s="307"/>
      <c r="I2" s="307"/>
      <c r="J2" s="307"/>
      <c r="K2" s="307"/>
      <c r="L2" s="307"/>
      <c r="M2" s="307"/>
      <c r="N2" s="307"/>
      <c r="O2" s="308"/>
      <c r="P2" s="2"/>
      <c r="Q2" s="3"/>
      <c r="R2" s="3"/>
      <c r="S2" s="3"/>
      <c r="T2" s="16"/>
      <c r="U2" s="7"/>
      <c r="V2" s="7"/>
      <c r="W2" s="7"/>
      <c r="X2" s="7"/>
      <c r="Y2" s="7"/>
      <c r="Z2" s="7"/>
      <c r="AA2" s="7"/>
      <c r="AB2" s="7"/>
      <c r="AC2" s="7"/>
      <c r="AD2" s="7"/>
      <c r="AE2" s="7"/>
      <c r="AF2" s="7"/>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t="s">
        <v>2</v>
      </c>
      <c r="DO2" s="8" t="s">
        <v>3</v>
      </c>
    </row>
    <row r="3" spans="1:119" ht="63" customHeight="1" x14ac:dyDescent="0.25">
      <c r="A3" s="9" t="s">
        <v>5</v>
      </c>
      <c r="B3" s="9" t="s">
        <v>508</v>
      </c>
      <c r="C3" s="9" t="s">
        <v>509</v>
      </c>
      <c r="D3" s="77" t="s">
        <v>8</v>
      </c>
      <c r="E3" s="78" t="s">
        <v>9</v>
      </c>
      <c r="F3" s="78" t="s">
        <v>10</v>
      </c>
      <c r="G3" s="78" t="s">
        <v>11</v>
      </c>
      <c r="H3" s="78" t="s">
        <v>12</v>
      </c>
      <c r="I3" s="78" t="s">
        <v>13</v>
      </c>
      <c r="J3" s="78" t="s">
        <v>14</v>
      </c>
      <c r="K3" s="9" t="s">
        <v>15</v>
      </c>
      <c r="L3" s="9" t="s">
        <v>16</v>
      </c>
      <c r="M3" s="9" t="s">
        <v>17</v>
      </c>
      <c r="N3" s="79"/>
      <c r="O3" s="79"/>
      <c r="P3" s="79" t="s">
        <v>18</v>
      </c>
      <c r="Q3" s="79" t="s">
        <v>19</v>
      </c>
      <c r="R3" s="79" t="s">
        <v>20</v>
      </c>
      <c r="S3" s="9" t="s">
        <v>21</v>
      </c>
      <c r="T3" s="9" t="s">
        <v>510</v>
      </c>
      <c r="U3" s="13"/>
      <c r="V3" s="12"/>
      <c r="W3" s="12"/>
      <c r="X3" s="12"/>
      <c r="Y3" s="12"/>
      <c r="Z3" s="12"/>
      <c r="AA3" s="12"/>
      <c r="AB3" s="12"/>
      <c r="AC3" s="13"/>
      <c r="AD3" s="13"/>
      <c r="AE3" s="13"/>
      <c r="AF3" s="13"/>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row>
    <row r="4" spans="1:119" ht="63" customHeight="1" x14ac:dyDescent="0.25">
      <c r="A4" s="1" t="s">
        <v>34</v>
      </c>
      <c r="B4" s="14" t="s">
        <v>511</v>
      </c>
      <c r="C4" s="14" t="s">
        <v>512</v>
      </c>
      <c r="D4" s="5">
        <v>1</v>
      </c>
      <c r="E4" s="6" t="s">
        <v>36</v>
      </c>
      <c r="F4" s="6" t="s">
        <v>37</v>
      </c>
      <c r="G4" s="6" t="s">
        <v>38</v>
      </c>
      <c r="H4" s="4" t="s">
        <v>39</v>
      </c>
      <c r="I4" s="4" t="s">
        <v>40</v>
      </c>
      <c r="J4" s="4" t="s">
        <v>41</v>
      </c>
      <c r="K4" s="4"/>
      <c r="L4" s="4" t="s">
        <v>42</v>
      </c>
      <c r="M4" s="4"/>
      <c r="N4" s="16" t="s">
        <v>40</v>
      </c>
      <c r="O4" s="16"/>
      <c r="P4" s="2"/>
      <c r="Q4" s="3"/>
      <c r="R4" s="3"/>
      <c r="S4" s="3" t="s">
        <v>3</v>
      </c>
      <c r="T4" s="16" t="s">
        <v>513</v>
      </c>
      <c r="U4" s="7"/>
      <c r="V4" s="7"/>
      <c r="W4" s="7"/>
      <c r="X4" s="7"/>
      <c r="Y4" s="7"/>
      <c r="Z4" s="7"/>
      <c r="AA4" s="7"/>
      <c r="AB4" s="7"/>
      <c r="AC4" s="7"/>
      <c r="AD4" s="7"/>
      <c r="AE4" s="7"/>
      <c r="AF4" s="7"/>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row>
    <row r="5" spans="1:119" ht="63" customHeight="1" x14ac:dyDescent="0.25">
      <c r="A5" s="1" t="s">
        <v>34</v>
      </c>
      <c r="B5" s="14" t="s">
        <v>511</v>
      </c>
      <c r="C5" s="14" t="s">
        <v>512</v>
      </c>
      <c r="D5" s="5">
        <v>2</v>
      </c>
      <c r="E5" s="16" t="s">
        <v>51</v>
      </c>
      <c r="F5" s="6" t="s">
        <v>52</v>
      </c>
      <c r="G5" s="16" t="s">
        <v>53</v>
      </c>
      <c r="H5" s="4" t="s">
        <v>17</v>
      </c>
      <c r="I5" s="4" t="s">
        <v>40</v>
      </c>
      <c r="J5" s="4" t="s">
        <v>41</v>
      </c>
      <c r="K5" s="4" t="s">
        <v>42</v>
      </c>
      <c r="L5" s="4"/>
      <c r="M5" s="4"/>
      <c r="N5" s="16" t="s">
        <v>331</v>
      </c>
      <c r="O5" s="16"/>
      <c r="P5" s="2" t="s">
        <v>54</v>
      </c>
      <c r="Q5" s="20">
        <v>44573</v>
      </c>
      <c r="R5" s="20"/>
      <c r="S5" s="3" t="s">
        <v>2</v>
      </c>
      <c r="T5" s="16" t="s">
        <v>514</v>
      </c>
      <c r="U5" s="7"/>
      <c r="V5" s="7"/>
      <c r="W5" s="7"/>
      <c r="X5" s="7"/>
      <c r="Y5" s="7"/>
      <c r="Z5" s="7"/>
      <c r="AA5" s="7"/>
      <c r="AB5" s="7"/>
      <c r="AC5" s="7"/>
      <c r="AD5" s="7"/>
      <c r="AE5" s="7"/>
      <c r="AF5" s="7"/>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row>
    <row r="6" spans="1:119" ht="63" customHeight="1" x14ac:dyDescent="0.25">
      <c r="A6" s="1" t="s">
        <v>34</v>
      </c>
      <c r="B6" s="14" t="s">
        <v>511</v>
      </c>
      <c r="C6" s="14" t="s">
        <v>512</v>
      </c>
      <c r="D6" s="5">
        <v>3</v>
      </c>
      <c r="E6" s="6" t="s">
        <v>56</v>
      </c>
      <c r="F6" s="6" t="s">
        <v>37</v>
      </c>
      <c r="G6" s="6" t="s">
        <v>57</v>
      </c>
      <c r="H6" s="4" t="s">
        <v>39</v>
      </c>
      <c r="I6" s="4" t="s">
        <v>40</v>
      </c>
      <c r="J6" s="4" t="s">
        <v>41</v>
      </c>
      <c r="K6" s="4" t="s">
        <v>42</v>
      </c>
      <c r="L6" s="4"/>
      <c r="M6" s="4"/>
      <c r="N6" s="16" t="s">
        <v>331</v>
      </c>
      <c r="O6" s="16"/>
      <c r="P6" s="2" t="s">
        <v>54</v>
      </c>
      <c r="Q6" s="20">
        <v>44573</v>
      </c>
      <c r="R6" s="20"/>
      <c r="S6" s="3" t="s">
        <v>3</v>
      </c>
      <c r="T6" s="16" t="s">
        <v>515</v>
      </c>
      <c r="U6" s="7"/>
      <c r="V6" s="7"/>
      <c r="W6" s="7"/>
      <c r="X6" s="7"/>
      <c r="Y6" s="7"/>
      <c r="Z6" s="7"/>
      <c r="AA6" s="7"/>
      <c r="AB6" s="7"/>
      <c r="AC6" s="7"/>
      <c r="AD6" s="7"/>
      <c r="AE6" s="7"/>
      <c r="AF6" s="7"/>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row>
    <row r="7" spans="1:119" ht="63" customHeight="1" x14ac:dyDescent="0.25">
      <c r="A7" s="1" t="s">
        <v>34</v>
      </c>
      <c r="B7" s="14" t="s">
        <v>511</v>
      </c>
      <c r="C7" s="14" t="s">
        <v>512</v>
      </c>
      <c r="D7" s="5">
        <v>4</v>
      </c>
      <c r="E7" s="6" t="s">
        <v>60</v>
      </c>
      <c r="F7" s="6" t="s">
        <v>37</v>
      </c>
      <c r="G7" s="6" t="s">
        <v>61</v>
      </c>
      <c r="H7" s="4" t="s">
        <v>39</v>
      </c>
      <c r="I7" s="4" t="s">
        <v>40</v>
      </c>
      <c r="J7" s="4" t="s">
        <v>41</v>
      </c>
      <c r="K7" s="4" t="s">
        <v>42</v>
      </c>
      <c r="L7" s="4"/>
      <c r="M7" s="4"/>
      <c r="N7" s="16" t="s">
        <v>331</v>
      </c>
      <c r="O7" s="16"/>
      <c r="P7" s="2" t="s">
        <v>54</v>
      </c>
      <c r="Q7" s="20">
        <v>44573</v>
      </c>
      <c r="R7" s="20"/>
      <c r="S7" s="3" t="s">
        <v>3</v>
      </c>
      <c r="T7" s="16" t="s">
        <v>516</v>
      </c>
      <c r="U7" s="7"/>
      <c r="V7" s="7"/>
      <c r="W7" s="7"/>
      <c r="X7" s="7"/>
      <c r="Y7" s="7"/>
      <c r="Z7" s="7"/>
      <c r="AA7" s="7"/>
      <c r="AB7" s="7"/>
      <c r="AC7" s="7"/>
      <c r="AD7" s="7"/>
      <c r="AE7" s="7"/>
      <c r="AF7" s="7"/>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row>
    <row r="8" spans="1:119" ht="63" customHeight="1" x14ac:dyDescent="0.25">
      <c r="A8" s="1" t="s">
        <v>34</v>
      </c>
      <c r="B8" s="14" t="s">
        <v>511</v>
      </c>
      <c r="C8" s="14" t="s">
        <v>512</v>
      </c>
      <c r="D8" s="5">
        <v>5</v>
      </c>
      <c r="E8" s="6" t="s">
        <v>63</v>
      </c>
      <c r="F8" s="6" t="s">
        <v>64</v>
      </c>
      <c r="G8" s="6" t="s">
        <v>65</v>
      </c>
      <c r="H8" s="4" t="s">
        <v>39</v>
      </c>
      <c r="I8" s="4" t="s">
        <v>40</v>
      </c>
      <c r="J8" s="4" t="s">
        <v>41</v>
      </c>
      <c r="K8" s="4" t="s">
        <v>42</v>
      </c>
      <c r="L8" s="4"/>
      <c r="M8" s="4"/>
      <c r="N8" s="16" t="s">
        <v>331</v>
      </c>
      <c r="O8" s="16"/>
      <c r="P8" s="2" t="s">
        <v>54</v>
      </c>
      <c r="Q8" s="20">
        <v>44573</v>
      </c>
      <c r="R8" s="20"/>
      <c r="S8" s="3" t="s">
        <v>3</v>
      </c>
      <c r="T8" s="16" t="s">
        <v>517</v>
      </c>
      <c r="U8" s="7"/>
      <c r="V8" s="7"/>
      <c r="W8" s="7"/>
      <c r="X8" s="7"/>
      <c r="Y8" s="7"/>
      <c r="Z8" s="7"/>
      <c r="AA8" s="7"/>
      <c r="AB8" s="7"/>
      <c r="AC8" s="7"/>
      <c r="AD8" s="7"/>
      <c r="AE8" s="7"/>
      <c r="AF8" s="7"/>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row>
    <row r="9" spans="1:119" ht="63" customHeight="1" x14ac:dyDescent="0.25">
      <c r="A9" s="1" t="s">
        <v>34</v>
      </c>
      <c r="B9" s="14" t="s">
        <v>511</v>
      </c>
      <c r="C9" s="14" t="s">
        <v>512</v>
      </c>
      <c r="D9" s="5">
        <v>6</v>
      </c>
      <c r="E9" s="6" t="s">
        <v>68</v>
      </c>
      <c r="F9" s="6" t="s">
        <v>69</v>
      </c>
      <c r="G9" s="6" t="s">
        <v>70</v>
      </c>
      <c r="H9" s="4" t="s">
        <v>39</v>
      </c>
      <c r="I9" s="4" t="s">
        <v>40</v>
      </c>
      <c r="J9" s="4" t="s">
        <v>41</v>
      </c>
      <c r="K9" s="4" t="s">
        <v>42</v>
      </c>
      <c r="L9" s="4"/>
      <c r="M9" s="4"/>
      <c r="N9" s="16" t="s">
        <v>331</v>
      </c>
      <c r="O9" s="16"/>
      <c r="P9" s="2" t="s">
        <v>54</v>
      </c>
      <c r="Q9" s="20">
        <v>44573</v>
      </c>
      <c r="R9" s="20"/>
      <c r="S9" s="3" t="s">
        <v>3</v>
      </c>
      <c r="T9" s="16" t="s">
        <v>518</v>
      </c>
      <c r="U9" s="7"/>
      <c r="V9" s="7"/>
      <c r="W9" s="7"/>
      <c r="X9" s="7"/>
      <c r="Y9" s="7"/>
      <c r="Z9" s="7"/>
      <c r="AA9" s="7"/>
      <c r="AB9" s="7"/>
      <c r="AC9" s="7"/>
      <c r="AD9" s="7"/>
      <c r="AE9" s="7"/>
      <c r="AF9" s="7"/>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row>
    <row r="10" spans="1:119" ht="63" customHeight="1" x14ac:dyDescent="0.25">
      <c r="A10" s="1" t="s">
        <v>34</v>
      </c>
      <c r="B10" s="14" t="s">
        <v>511</v>
      </c>
      <c r="C10" s="14" t="s">
        <v>512</v>
      </c>
      <c r="D10" s="5">
        <v>7</v>
      </c>
      <c r="E10" s="6" t="s">
        <v>73</v>
      </c>
      <c r="F10" s="6" t="s">
        <v>37</v>
      </c>
      <c r="G10" s="6" t="s">
        <v>74</v>
      </c>
      <c r="H10" s="4" t="s">
        <v>39</v>
      </c>
      <c r="I10" s="4" t="s">
        <v>40</v>
      </c>
      <c r="J10" s="4" t="s">
        <v>41</v>
      </c>
      <c r="K10" s="4" t="s">
        <v>42</v>
      </c>
      <c r="L10" s="4"/>
      <c r="M10" s="4"/>
      <c r="N10" s="16" t="s">
        <v>331</v>
      </c>
      <c r="O10" s="16"/>
      <c r="P10" s="2" t="s">
        <v>54</v>
      </c>
      <c r="Q10" s="20">
        <v>44573</v>
      </c>
      <c r="R10" s="20"/>
      <c r="S10" s="3" t="s">
        <v>3</v>
      </c>
      <c r="T10" s="16" t="s">
        <v>519</v>
      </c>
      <c r="U10" s="7"/>
      <c r="V10" s="7"/>
      <c r="W10" s="7"/>
      <c r="X10" s="7"/>
      <c r="Y10" s="7"/>
      <c r="Z10" s="7"/>
      <c r="AA10" s="7"/>
      <c r="AB10" s="7"/>
      <c r="AC10" s="7"/>
      <c r="AD10" s="7"/>
      <c r="AE10" s="7"/>
      <c r="AF10" s="7"/>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row>
    <row r="11" spans="1:119" ht="63" customHeight="1" x14ac:dyDescent="0.25">
      <c r="A11" s="1" t="s">
        <v>34</v>
      </c>
      <c r="B11" s="14" t="s">
        <v>511</v>
      </c>
      <c r="C11" s="14" t="s">
        <v>512</v>
      </c>
      <c r="D11" s="17">
        <v>8</v>
      </c>
      <c r="E11" s="24" t="s">
        <v>520</v>
      </c>
      <c r="F11" s="24" t="s">
        <v>37</v>
      </c>
      <c r="G11" s="24" t="s">
        <v>521</v>
      </c>
      <c r="H11" s="23" t="s">
        <v>39</v>
      </c>
      <c r="I11" s="4" t="s">
        <v>40</v>
      </c>
      <c r="J11" s="4" t="s">
        <v>41</v>
      </c>
      <c r="K11" s="23"/>
      <c r="L11" s="4" t="s">
        <v>42</v>
      </c>
      <c r="M11" s="23"/>
      <c r="N11" s="29" t="s">
        <v>331</v>
      </c>
      <c r="O11" s="29"/>
      <c r="P11" s="30" t="s">
        <v>136</v>
      </c>
      <c r="Q11" s="28"/>
      <c r="R11" s="28"/>
      <c r="S11" s="3" t="s">
        <v>3</v>
      </c>
      <c r="T11" s="29" t="s">
        <v>522</v>
      </c>
      <c r="U11" s="36"/>
      <c r="V11" s="36"/>
      <c r="W11" s="36"/>
      <c r="X11" s="36"/>
      <c r="Y11" s="36"/>
      <c r="Z11" s="36"/>
      <c r="AA11" s="36"/>
      <c r="AB11" s="36"/>
      <c r="AC11" s="36"/>
      <c r="AD11" s="36"/>
      <c r="AE11" s="36"/>
      <c r="AF11" s="36"/>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row>
    <row r="12" spans="1:119" ht="63" customHeight="1" x14ac:dyDescent="0.25">
      <c r="A12" s="1" t="s">
        <v>34</v>
      </c>
      <c r="B12" s="14" t="s">
        <v>511</v>
      </c>
      <c r="C12" s="14" t="s">
        <v>512</v>
      </c>
      <c r="D12" s="17">
        <v>9</v>
      </c>
      <c r="E12" s="24" t="s">
        <v>523</v>
      </c>
      <c r="F12" s="24" t="s">
        <v>37</v>
      </c>
      <c r="G12" s="24" t="s">
        <v>524</v>
      </c>
      <c r="H12" s="23" t="s">
        <v>39</v>
      </c>
      <c r="I12" s="4" t="s">
        <v>40</v>
      </c>
      <c r="J12" s="4" t="s">
        <v>41</v>
      </c>
      <c r="K12" s="23"/>
      <c r="L12" s="4" t="s">
        <v>42</v>
      </c>
      <c r="M12" s="28"/>
      <c r="N12" s="29" t="s">
        <v>331</v>
      </c>
      <c r="O12" s="29"/>
      <c r="P12" s="2" t="s">
        <v>54</v>
      </c>
      <c r="Q12" s="20">
        <v>44573</v>
      </c>
      <c r="R12" s="20"/>
      <c r="S12" s="3" t="s">
        <v>3</v>
      </c>
      <c r="T12" s="29" t="s">
        <v>525</v>
      </c>
      <c r="U12" s="36"/>
      <c r="V12" s="36"/>
      <c r="W12" s="36"/>
      <c r="X12" s="36"/>
      <c r="Y12" s="36"/>
      <c r="Z12" s="36"/>
      <c r="AA12" s="36"/>
      <c r="AB12" s="36"/>
      <c r="AC12" s="36"/>
      <c r="AD12" s="36"/>
      <c r="AE12" s="36"/>
      <c r="AF12" s="36"/>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row>
    <row r="13" spans="1:119" ht="63" customHeight="1" x14ac:dyDescent="0.25">
      <c r="A13" s="1" t="s">
        <v>526</v>
      </c>
      <c r="B13" s="14" t="s">
        <v>527</v>
      </c>
      <c r="C13" s="80" t="s">
        <v>528</v>
      </c>
      <c r="D13" s="5">
        <v>10</v>
      </c>
      <c r="E13" s="16" t="s">
        <v>529</v>
      </c>
      <c r="F13" s="49" t="s">
        <v>530</v>
      </c>
      <c r="G13" s="49" t="s">
        <v>531</v>
      </c>
      <c r="H13" s="4" t="s">
        <v>17</v>
      </c>
      <c r="I13" s="4" t="s">
        <v>110</v>
      </c>
      <c r="J13" s="4" t="s">
        <v>111</v>
      </c>
      <c r="K13" s="4"/>
      <c r="L13" s="3"/>
      <c r="M13" s="3" t="s">
        <v>42</v>
      </c>
      <c r="N13" s="16" t="s">
        <v>17</v>
      </c>
      <c r="O13" s="16"/>
      <c r="P13" s="2" t="s">
        <v>136</v>
      </c>
      <c r="Q13" s="3"/>
      <c r="R13" s="3"/>
      <c r="S13" s="3" t="s">
        <v>2</v>
      </c>
      <c r="T13" s="81" t="s">
        <v>532</v>
      </c>
      <c r="U13" s="7"/>
      <c r="V13" s="7"/>
      <c r="W13" s="7"/>
      <c r="X13" s="7"/>
      <c r="Y13" s="7"/>
      <c r="Z13" s="7"/>
      <c r="AA13" s="7"/>
      <c r="AB13" s="7"/>
      <c r="AC13" s="7"/>
      <c r="AD13" s="7"/>
      <c r="AE13" s="7"/>
      <c r="AF13" s="7"/>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row>
    <row r="14" spans="1:119" ht="63" customHeight="1" x14ac:dyDescent="0.25">
      <c r="A14" s="1" t="s">
        <v>77</v>
      </c>
      <c r="B14" s="14" t="s">
        <v>527</v>
      </c>
      <c r="C14" s="82"/>
      <c r="D14" s="83">
        <v>11</v>
      </c>
      <c r="E14" s="84" t="s">
        <v>533</v>
      </c>
      <c r="F14" s="49" t="s">
        <v>534</v>
      </c>
      <c r="G14" s="27"/>
      <c r="H14" s="4" t="s">
        <v>535</v>
      </c>
      <c r="I14" s="4" t="s">
        <v>536</v>
      </c>
      <c r="J14" s="4" t="s">
        <v>537</v>
      </c>
      <c r="K14" s="27"/>
      <c r="L14" s="4" t="s">
        <v>42</v>
      </c>
      <c r="M14" s="27"/>
      <c r="N14" s="85"/>
      <c r="O14" s="49"/>
      <c r="P14" s="30"/>
      <c r="Q14" s="53"/>
      <c r="R14" s="53"/>
      <c r="S14" s="3" t="s">
        <v>3</v>
      </c>
      <c r="T14" s="49" t="s">
        <v>538</v>
      </c>
      <c r="U14" s="86"/>
      <c r="V14" s="86"/>
      <c r="W14" s="86"/>
      <c r="X14" s="86"/>
      <c r="Y14" s="86"/>
      <c r="Z14" s="86"/>
      <c r="AA14" s="86"/>
      <c r="AB14" s="86"/>
      <c r="AC14" s="86"/>
      <c r="AD14" s="86"/>
      <c r="AE14" s="86"/>
      <c r="AF14" s="86"/>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row>
    <row r="15" spans="1:119" ht="63" customHeight="1" x14ac:dyDescent="0.25">
      <c r="A15" s="1" t="s">
        <v>77</v>
      </c>
      <c r="B15" s="14" t="s">
        <v>527</v>
      </c>
      <c r="C15" s="80" t="s">
        <v>539</v>
      </c>
      <c r="D15" s="11" t="s">
        <v>17</v>
      </c>
      <c r="E15" s="87" t="s">
        <v>540</v>
      </c>
      <c r="F15" s="88" t="s">
        <v>541</v>
      </c>
      <c r="G15" s="27"/>
      <c r="H15" s="4" t="s">
        <v>17</v>
      </c>
      <c r="I15" s="4" t="s">
        <v>17</v>
      </c>
      <c r="J15" s="4" t="s">
        <v>17</v>
      </c>
      <c r="K15" s="4"/>
      <c r="L15" s="89"/>
      <c r="M15" s="3"/>
      <c r="N15" s="85"/>
      <c r="O15" s="85"/>
      <c r="P15" s="2"/>
      <c r="Q15" s="3"/>
      <c r="R15" s="3"/>
      <c r="S15" s="3"/>
      <c r="T15" s="4" t="s">
        <v>17</v>
      </c>
      <c r="U15" s="7"/>
      <c r="V15" s="7"/>
      <c r="W15" s="7"/>
      <c r="X15" s="7"/>
      <c r="Y15" s="7"/>
      <c r="Z15" s="7"/>
      <c r="AA15" s="7"/>
      <c r="AB15" s="7"/>
      <c r="AC15" s="7"/>
      <c r="AD15" s="7"/>
      <c r="AE15" s="7"/>
      <c r="AF15" s="7"/>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row>
    <row r="16" spans="1:119" ht="63" customHeight="1" x14ac:dyDescent="0.25">
      <c r="A16" s="1" t="s">
        <v>77</v>
      </c>
      <c r="B16" s="14" t="s">
        <v>527</v>
      </c>
      <c r="C16" s="80" t="s">
        <v>542</v>
      </c>
      <c r="D16" s="23">
        <v>12</v>
      </c>
      <c r="E16" s="26" t="s">
        <v>543</v>
      </c>
      <c r="F16" s="49" t="s">
        <v>544</v>
      </c>
      <c r="G16" s="49" t="s">
        <v>531</v>
      </c>
      <c r="H16" s="4" t="s">
        <v>17</v>
      </c>
      <c r="I16" s="4" t="s">
        <v>110</v>
      </c>
      <c r="J16" s="4" t="s">
        <v>111</v>
      </c>
      <c r="K16" s="4"/>
      <c r="L16" s="3"/>
      <c r="M16" s="3" t="s">
        <v>42</v>
      </c>
      <c r="N16" s="16" t="s">
        <v>17</v>
      </c>
      <c r="O16" s="16"/>
      <c r="P16" s="2" t="s">
        <v>136</v>
      </c>
      <c r="Q16" s="3"/>
      <c r="R16" s="3"/>
      <c r="S16" s="3" t="s">
        <v>2</v>
      </c>
      <c r="T16" s="16" t="s">
        <v>545</v>
      </c>
      <c r="U16" s="7"/>
      <c r="V16" s="7"/>
      <c r="W16" s="7"/>
      <c r="X16" s="7"/>
      <c r="Y16" s="7"/>
      <c r="Z16" s="7"/>
      <c r="AA16" s="7"/>
      <c r="AB16" s="7"/>
      <c r="AC16" s="7"/>
      <c r="AD16" s="7"/>
      <c r="AE16" s="7"/>
      <c r="AF16" s="7"/>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row>
    <row r="17" spans="1:119" ht="63" customHeight="1" x14ac:dyDescent="0.25">
      <c r="A17" s="1" t="s">
        <v>77</v>
      </c>
      <c r="B17" s="14" t="s">
        <v>527</v>
      </c>
      <c r="C17" s="80" t="s">
        <v>546</v>
      </c>
      <c r="D17" s="23">
        <v>13</v>
      </c>
      <c r="E17" s="26" t="s">
        <v>547</v>
      </c>
      <c r="F17" s="49" t="s">
        <v>548</v>
      </c>
      <c r="G17" s="49" t="s">
        <v>549</v>
      </c>
      <c r="H17" s="4" t="s">
        <v>39</v>
      </c>
      <c r="I17" s="4" t="s">
        <v>40</v>
      </c>
      <c r="J17" s="4" t="s">
        <v>41</v>
      </c>
      <c r="K17" s="4" t="s">
        <v>42</v>
      </c>
      <c r="L17" s="3"/>
      <c r="M17" s="3"/>
      <c r="N17" s="16" t="s">
        <v>331</v>
      </c>
      <c r="O17" s="16"/>
      <c r="P17" s="2" t="s">
        <v>54</v>
      </c>
      <c r="Q17" s="20">
        <v>44432</v>
      </c>
      <c r="R17" s="20"/>
      <c r="S17" s="3" t="s">
        <v>3</v>
      </c>
      <c r="T17" s="16" t="s">
        <v>550</v>
      </c>
      <c r="U17" s="7"/>
      <c r="V17" s="7"/>
      <c r="W17" s="7"/>
      <c r="X17" s="7"/>
      <c r="Y17" s="7"/>
      <c r="Z17" s="7"/>
      <c r="AA17" s="7"/>
      <c r="AB17" s="7"/>
      <c r="AC17" s="7"/>
      <c r="AD17" s="7"/>
      <c r="AE17" s="7"/>
      <c r="AF17" s="7"/>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row>
    <row r="18" spans="1:119" ht="63" customHeight="1" x14ac:dyDescent="0.25">
      <c r="A18" s="1" t="s">
        <v>77</v>
      </c>
      <c r="B18" s="14" t="s">
        <v>527</v>
      </c>
      <c r="C18" s="80" t="s">
        <v>551</v>
      </c>
      <c r="D18" s="23">
        <v>14</v>
      </c>
      <c r="E18" s="26" t="s">
        <v>552</v>
      </c>
      <c r="F18" s="26" t="s">
        <v>553</v>
      </c>
      <c r="G18" s="49" t="s">
        <v>531</v>
      </c>
      <c r="H18" s="4" t="s">
        <v>39</v>
      </c>
      <c r="I18" s="4" t="s">
        <v>40</v>
      </c>
      <c r="J18" s="4" t="s">
        <v>41</v>
      </c>
      <c r="K18" s="4" t="s">
        <v>42</v>
      </c>
      <c r="L18" s="3"/>
      <c r="M18" s="3"/>
      <c r="N18" s="16" t="s">
        <v>331</v>
      </c>
      <c r="O18" s="16"/>
      <c r="P18" s="2" t="s">
        <v>54</v>
      </c>
      <c r="Q18" s="20">
        <v>44432</v>
      </c>
      <c r="R18" s="20"/>
      <c r="S18" s="3" t="s">
        <v>3</v>
      </c>
      <c r="T18" s="16" t="s">
        <v>554</v>
      </c>
      <c r="U18" s="7"/>
      <c r="V18" s="7"/>
      <c r="W18" s="7"/>
      <c r="X18" s="7"/>
      <c r="Y18" s="7"/>
      <c r="Z18" s="7"/>
      <c r="AA18" s="7"/>
      <c r="AB18" s="7"/>
      <c r="AC18" s="7"/>
      <c r="AD18" s="7"/>
      <c r="AE18" s="7"/>
      <c r="AF18" s="7"/>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row>
    <row r="19" spans="1:119" ht="63" customHeight="1" x14ac:dyDescent="0.25">
      <c r="A19" s="1" t="s">
        <v>77</v>
      </c>
      <c r="B19" s="14" t="s">
        <v>527</v>
      </c>
      <c r="C19" s="80" t="s">
        <v>555</v>
      </c>
      <c r="D19" s="11" t="s">
        <v>17</v>
      </c>
      <c r="E19" s="90" t="s">
        <v>556</v>
      </c>
      <c r="F19" s="27" t="s">
        <v>17</v>
      </c>
      <c r="G19" s="27"/>
      <c r="H19" s="4" t="s">
        <v>17</v>
      </c>
      <c r="I19" s="4" t="s">
        <v>17</v>
      </c>
      <c r="J19" s="4" t="s">
        <v>17</v>
      </c>
      <c r="K19" s="4"/>
      <c r="L19" s="3"/>
      <c r="M19" s="3"/>
      <c r="N19" s="40"/>
      <c r="O19" s="40"/>
      <c r="P19" s="2"/>
      <c r="Q19" s="3"/>
      <c r="R19" s="3"/>
      <c r="S19" s="3"/>
      <c r="T19" s="4" t="s">
        <v>17</v>
      </c>
      <c r="U19" s="7"/>
      <c r="V19" s="7"/>
      <c r="W19" s="7"/>
      <c r="X19" s="7"/>
      <c r="Y19" s="7"/>
      <c r="Z19" s="7"/>
      <c r="AA19" s="7"/>
      <c r="AB19" s="7"/>
      <c r="AC19" s="7"/>
      <c r="AD19" s="7"/>
      <c r="AE19" s="7"/>
      <c r="AF19" s="7"/>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row>
    <row r="20" spans="1:119" ht="63" customHeight="1" x14ac:dyDescent="0.25">
      <c r="A20" s="1" t="s">
        <v>77</v>
      </c>
      <c r="B20" s="14" t="s">
        <v>527</v>
      </c>
      <c r="C20" s="80" t="s">
        <v>557</v>
      </c>
      <c r="D20" s="23">
        <v>15</v>
      </c>
      <c r="E20" s="26" t="s">
        <v>558</v>
      </c>
      <c r="F20" s="49" t="s">
        <v>559</v>
      </c>
      <c r="G20" s="49" t="s">
        <v>531</v>
      </c>
      <c r="H20" s="4" t="s">
        <v>39</v>
      </c>
      <c r="I20" s="4" t="s">
        <v>40</v>
      </c>
      <c r="J20" s="4" t="s">
        <v>41</v>
      </c>
      <c r="K20" s="4" t="s">
        <v>42</v>
      </c>
      <c r="L20" s="3"/>
      <c r="M20" s="3"/>
      <c r="N20" s="16" t="s">
        <v>560</v>
      </c>
      <c r="O20" s="16"/>
      <c r="P20" s="2" t="s">
        <v>54</v>
      </c>
      <c r="Q20" s="20">
        <v>44432</v>
      </c>
      <c r="R20" s="20"/>
      <c r="S20" s="3" t="s">
        <v>3</v>
      </c>
      <c r="T20" s="16" t="s">
        <v>561</v>
      </c>
      <c r="U20" s="7"/>
      <c r="V20" s="7"/>
      <c r="W20" s="7"/>
      <c r="X20" s="7"/>
      <c r="Y20" s="7"/>
      <c r="Z20" s="7"/>
      <c r="AA20" s="7"/>
      <c r="AB20" s="7"/>
      <c r="AC20" s="7"/>
      <c r="AD20" s="7"/>
      <c r="AE20" s="7"/>
      <c r="AF20" s="7"/>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row>
    <row r="21" spans="1:119" ht="63" customHeight="1" x14ac:dyDescent="0.25">
      <c r="A21" s="1" t="s">
        <v>77</v>
      </c>
      <c r="B21" s="14" t="s">
        <v>527</v>
      </c>
      <c r="C21" s="80" t="s">
        <v>562</v>
      </c>
      <c r="D21" s="23">
        <v>16</v>
      </c>
      <c r="E21" s="26" t="s">
        <v>563</v>
      </c>
      <c r="F21" s="49" t="s">
        <v>531</v>
      </c>
      <c r="G21" s="49" t="s">
        <v>531</v>
      </c>
      <c r="H21" s="4" t="s">
        <v>39</v>
      </c>
      <c r="I21" s="4" t="s">
        <v>40</v>
      </c>
      <c r="J21" s="4" t="s">
        <v>41</v>
      </c>
      <c r="K21" s="4" t="s">
        <v>42</v>
      </c>
      <c r="L21" s="3"/>
      <c r="M21" s="3"/>
      <c r="N21" s="16" t="s">
        <v>564</v>
      </c>
      <c r="O21" s="16"/>
      <c r="P21" s="2" t="s">
        <v>54</v>
      </c>
      <c r="Q21" s="20">
        <v>44432</v>
      </c>
      <c r="R21" s="20"/>
      <c r="S21" s="3" t="s">
        <v>3</v>
      </c>
      <c r="T21" s="16" t="s">
        <v>565</v>
      </c>
      <c r="U21" s="7"/>
      <c r="V21" s="7"/>
      <c r="W21" s="7"/>
      <c r="X21" s="7"/>
      <c r="Y21" s="7"/>
      <c r="Z21" s="7"/>
      <c r="AA21" s="7"/>
      <c r="AB21" s="7"/>
      <c r="AC21" s="7"/>
      <c r="AD21" s="7"/>
      <c r="AE21" s="7"/>
      <c r="AF21" s="7"/>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row>
    <row r="22" spans="1:119" ht="63" customHeight="1" x14ac:dyDescent="0.25">
      <c r="A22" s="1" t="s">
        <v>77</v>
      </c>
      <c r="B22" s="14" t="s">
        <v>527</v>
      </c>
      <c r="C22" s="80" t="s">
        <v>566</v>
      </c>
      <c r="D22" s="23">
        <v>17</v>
      </c>
      <c r="E22" s="26" t="s">
        <v>567</v>
      </c>
      <c r="F22" s="49" t="s">
        <v>568</v>
      </c>
      <c r="G22" s="49" t="s">
        <v>531</v>
      </c>
      <c r="H22" s="4" t="s">
        <v>17</v>
      </c>
      <c r="I22" s="4" t="s">
        <v>110</v>
      </c>
      <c r="J22" s="4" t="s">
        <v>111</v>
      </c>
      <c r="K22" s="4"/>
      <c r="L22" s="3"/>
      <c r="M22" s="3" t="s">
        <v>42</v>
      </c>
      <c r="N22" s="16" t="s">
        <v>569</v>
      </c>
      <c r="O22" s="16"/>
      <c r="P22" s="2" t="s">
        <v>136</v>
      </c>
      <c r="Q22" s="3"/>
      <c r="R22" s="3"/>
      <c r="S22" s="3" t="s">
        <v>2</v>
      </c>
      <c r="T22" s="50" t="s">
        <v>570</v>
      </c>
      <c r="U22" s="7"/>
      <c r="V22" s="7"/>
      <c r="W22" s="7"/>
      <c r="X22" s="7"/>
      <c r="Y22" s="7"/>
      <c r="Z22" s="7"/>
      <c r="AA22" s="7"/>
      <c r="AB22" s="7"/>
      <c r="AC22" s="7"/>
      <c r="AD22" s="7"/>
      <c r="AE22" s="7"/>
      <c r="AF22" s="7"/>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row>
    <row r="23" spans="1:119" ht="63" customHeight="1" x14ac:dyDescent="0.25">
      <c r="A23" s="1" t="s">
        <v>77</v>
      </c>
      <c r="B23" s="14" t="s">
        <v>527</v>
      </c>
      <c r="C23" s="80" t="s">
        <v>571</v>
      </c>
      <c r="D23" s="23">
        <v>18</v>
      </c>
      <c r="E23" s="26" t="s">
        <v>572</v>
      </c>
      <c r="F23" s="49" t="s">
        <v>531</v>
      </c>
      <c r="G23" s="49" t="s">
        <v>531</v>
      </c>
      <c r="H23" s="4" t="s">
        <v>39</v>
      </c>
      <c r="I23" s="4" t="s">
        <v>573</v>
      </c>
      <c r="J23" s="4" t="s">
        <v>574</v>
      </c>
      <c r="K23" s="4" t="s">
        <v>42</v>
      </c>
      <c r="L23" s="3"/>
      <c r="M23" s="3"/>
      <c r="N23" s="16" t="s">
        <v>564</v>
      </c>
      <c r="O23" s="16"/>
      <c r="P23" s="2" t="s">
        <v>54</v>
      </c>
      <c r="Q23" s="20">
        <v>44432</v>
      </c>
      <c r="R23" s="20"/>
      <c r="S23" s="3" t="s">
        <v>3</v>
      </c>
      <c r="T23" s="16" t="s">
        <v>575</v>
      </c>
      <c r="U23" s="7"/>
      <c r="V23" s="7"/>
      <c r="W23" s="7"/>
      <c r="X23" s="7"/>
      <c r="Y23" s="7"/>
      <c r="Z23" s="7"/>
      <c r="AA23" s="7"/>
      <c r="AB23" s="7"/>
      <c r="AC23" s="7"/>
      <c r="AD23" s="7"/>
      <c r="AE23" s="7"/>
      <c r="AF23" s="7"/>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row>
    <row r="24" spans="1:119" ht="63" customHeight="1" x14ac:dyDescent="0.25">
      <c r="A24" s="1" t="s">
        <v>77</v>
      </c>
      <c r="B24" s="14" t="s">
        <v>527</v>
      </c>
      <c r="C24" s="80" t="s">
        <v>576</v>
      </c>
      <c r="D24" s="23">
        <v>19</v>
      </c>
      <c r="E24" s="26" t="s">
        <v>577</v>
      </c>
      <c r="F24" s="49" t="s">
        <v>531</v>
      </c>
      <c r="G24" s="49" t="s">
        <v>531</v>
      </c>
      <c r="H24" s="4" t="s">
        <v>39</v>
      </c>
      <c r="I24" s="4" t="s">
        <v>40</v>
      </c>
      <c r="J24" s="4" t="s">
        <v>41</v>
      </c>
      <c r="K24" s="4" t="s">
        <v>42</v>
      </c>
      <c r="L24" s="3"/>
      <c r="M24" s="3"/>
      <c r="N24" s="16" t="s">
        <v>578</v>
      </c>
      <c r="O24" s="16"/>
      <c r="P24" s="2" t="s">
        <v>54</v>
      </c>
      <c r="Q24" s="20">
        <v>44432</v>
      </c>
      <c r="R24" s="20"/>
      <c r="S24" s="3" t="s">
        <v>3</v>
      </c>
      <c r="T24" s="16" t="s">
        <v>579</v>
      </c>
      <c r="U24" s="7"/>
      <c r="V24" s="7"/>
      <c r="W24" s="7"/>
      <c r="X24" s="7"/>
      <c r="Y24" s="7"/>
      <c r="Z24" s="7"/>
      <c r="AA24" s="7"/>
      <c r="AB24" s="7"/>
      <c r="AC24" s="7"/>
      <c r="AD24" s="7"/>
      <c r="AE24" s="7"/>
      <c r="AF24" s="7"/>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row>
    <row r="25" spans="1:119" ht="63" customHeight="1" x14ac:dyDescent="0.25">
      <c r="A25" s="1" t="s">
        <v>77</v>
      </c>
      <c r="B25" s="14" t="s">
        <v>527</v>
      </c>
      <c r="C25" s="80" t="s">
        <v>580</v>
      </c>
      <c r="D25" s="23">
        <v>20</v>
      </c>
      <c r="E25" s="26" t="s">
        <v>581</v>
      </c>
      <c r="F25" s="49" t="s">
        <v>531</v>
      </c>
      <c r="G25" s="49" t="s">
        <v>531</v>
      </c>
      <c r="H25" s="4" t="s">
        <v>39</v>
      </c>
      <c r="I25" s="4" t="s">
        <v>582</v>
      </c>
      <c r="J25" s="4" t="s">
        <v>583</v>
      </c>
      <c r="K25" s="4"/>
      <c r="L25" s="4" t="s">
        <v>42</v>
      </c>
      <c r="M25" s="3"/>
      <c r="N25" s="16" t="s">
        <v>584</v>
      </c>
      <c r="O25" s="16"/>
      <c r="P25" s="2" t="s">
        <v>136</v>
      </c>
      <c r="Q25" s="3"/>
      <c r="R25" s="3"/>
      <c r="S25" s="3" t="s">
        <v>3</v>
      </c>
      <c r="T25" s="16" t="s">
        <v>585</v>
      </c>
      <c r="U25" s="7"/>
      <c r="V25" s="7"/>
      <c r="W25" s="7"/>
      <c r="X25" s="7"/>
      <c r="Y25" s="7"/>
      <c r="Z25" s="7"/>
      <c r="AA25" s="7"/>
      <c r="AB25" s="7"/>
      <c r="AC25" s="7"/>
      <c r="AD25" s="7"/>
      <c r="AE25" s="7"/>
      <c r="AF25" s="7"/>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row>
    <row r="26" spans="1:119" ht="63" customHeight="1" x14ac:dyDescent="0.25">
      <c r="A26" s="1" t="s">
        <v>77</v>
      </c>
      <c r="B26" s="14" t="s">
        <v>527</v>
      </c>
      <c r="C26" s="80" t="s">
        <v>586</v>
      </c>
      <c r="D26" s="23">
        <v>21</v>
      </c>
      <c r="E26" s="26" t="s">
        <v>587</v>
      </c>
      <c r="F26" s="49" t="s">
        <v>531</v>
      </c>
      <c r="G26" s="49" t="s">
        <v>531</v>
      </c>
      <c r="H26" s="4" t="s">
        <v>39</v>
      </c>
      <c r="I26" s="4" t="s">
        <v>110</v>
      </c>
      <c r="J26" s="4" t="s">
        <v>111</v>
      </c>
      <c r="K26" s="4" t="s">
        <v>42</v>
      </c>
      <c r="L26" s="4"/>
      <c r="M26" s="3"/>
      <c r="N26" s="16" t="s">
        <v>588</v>
      </c>
      <c r="O26" s="16"/>
      <c r="P26" s="2" t="s">
        <v>136</v>
      </c>
      <c r="Q26" s="3"/>
      <c r="R26" s="3"/>
      <c r="S26" s="3" t="s">
        <v>2</v>
      </c>
      <c r="T26" s="16" t="s">
        <v>589</v>
      </c>
      <c r="U26" s="7"/>
      <c r="V26" s="7"/>
      <c r="W26" s="7"/>
      <c r="X26" s="7"/>
      <c r="Y26" s="7"/>
      <c r="Z26" s="7"/>
      <c r="AA26" s="7"/>
      <c r="AB26" s="7"/>
      <c r="AC26" s="7"/>
      <c r="AD26" s="7"/>
      <c r="AE26" s="7"/>
      <c r="AF26" s="7"/>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row>
    <row r="27" spans="1:119" ht="63" customHeight="1" x14ac:dyDescent="0.25">
      <c r="A27" s="1" t="s">
        <v>77</v>
      </c>
      <c r="B27" s="14" t="s">
        <v>527</v>
      </c>
      <c r="C27" s="14" t="s">
        <v>590</v>
      </c>
      <c r="D27" s="23">
        <v>22</v>
      </c>
      <c r="E27" s="26" t="s">
        <v>591</v>
      </c>
      <c r="F27" s="26" t="s">
        <v>592</v>
      </c>
      <c r="G27" s="49" t="s">
        <v>531</v>
      </c>
      <c r="H27" s="4" t="s">
        <v>39</v>
      </c>
      <c r="I27" s="4" t="s">
        <v>110</v>
      </c>
      <c r="J27" s="4" t="s">
        <v>111</v>
      </c>
      <c r="K27" s="4" t="s">
        <v>42</v>
      </c>
      <c r="L27" s="4"/>
      <c r="M27" s="3"/>
      <c r="N27" s="16" t="s">
        <v>588</v>
      </c>
      <c r="O27" s="16"/>
      <c r="P27" s="2" t="s">
        <v>136</v>
      </c>
      <c r="Q27" s="3"/>
      <c r="R27" s="3"/>
      <c r="S27" s="3" t="s">
        <v>2</v>
      </c>
      <c r="T27" s="16" t="s">
        <v>589</v>
      </c>
      <c r="U27" s="7"/>
      <c r="V27" s="7"/>
      <c r="W27" s="7"/>
      <c r="X27" s="7"/>
      <c r="Y27" s="7"/>
      <c r="Z27" s="7"/>
      <c r="AA27" s="7"/>
      <c r="AB27" s="7"/>
      <c r="AC27" s="7"/>
      <c r="AD27" s="7"/>
      <c r="AE27" s="7"/>
      <c r="AF27" s="7"/>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row>
    <row r="28" spans="1:119" ht="63" customHeight="1" x14ac:dyDescent="0.25">
      <c r="A28" s="1" t="s">
        <v>77</v>
      </c>
      <c r="B28" s="14" t="s">
        <v>527</v>
      </c>
      <c r="C28" s="14" t="s">
        <v>590</v>
      </c>
      <c r="D28" s="91">
        <v>23</v>
      </c>
      <c r="E28" s="92" t="s">
        <v>593</v>
      </c>
      <c r="F28" s="92" t="s">
        <v>594</v>
      </c>
      <c r="G28" s="92" t="s">
        <v>531</v>
      </c>
      <c r="H28" s="91" t="s">
        <v>39</v>
      </c>
      <c r="I28" s="91" t="s">
        <v>595</v>
      </c>
      <c r="J28" s="91" t="s">
        <v>385</v>
      </c>
      <c r="K28" s="91" t="s">
        <v>42</v>
      </c>
      <c r="L28" s="93"/>
      <c r="M28" s="93"/>
      <c r="N28" s="92" t="s">
        <v>584</v>
      </c>
      <c r="O28" s="94"/>
      <c r="P28" s="2" t="s">
        <v>54</v>
      </c>
      <c r="Q28" s="20">
        <v>44573</v>
      </c>
      <c r="R28" s="20"/>
      <c r="S28" s="3" t="s">
        <v>2</v>
      </c>
      <c r="T28" s="16" t="s">
        <v>596</v>
      </c>
      <c r="U28" s="36"/>
      <c r="V28" s="36"/>
      <c r="W28" s="36"/>
      <c r="X28" s="36"/>
      <c r="Y28" s="36"/>
      <c r="Z28" s="36"/>
      <c r="AA28" s="36"/>
      <c r="AB28" s="36"/>
      <c r="AC28" s="36"/>
      <c r="AD28" s="36"/>
      <c r="AE28" s="36"/>
      <c r="AF28" s="36"/>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row>
    <row r="29" spans="1:119" ht="63" customHeight="1" x14ac:dyDescent="0.25">
      <c r="A29" s="1" t="s">
        <v>77</v>
      </c>
      <c r="B29" s="14" t="s">
        <v>527</v>
      </c>
      <c r="C29" s="14" t="s">
        <v>590</v>
      </c>
      <c r="D29" s="91">
        <v>24</v>
      </c>
      <c r="E29" s="92" t="s">
        <v>597</v>
      </c>
      <c r="F29" s="92" t="s">
        <v>594</v>
      </c>
      <c r="G29" s="92" t="s">
        <v>531</v>
      </c>
      <c r="H29" s="91" t="s">
        <v>39</v>
      </c>
      <c r="I29" s="91" t="s">
        <v>246</v>
      </c>
      <c r="J29" s="91" t="s">
        <v>247</v>
      </c>
      <c r="K29" s="91" t="s">
        <v>42</v>
      </c>
      <c r="L29" s="93"/>
      <c r="M29" s="93"/>
      <c r="N29" s="94" t="s">
        <v>564</v>
      </c>
      <c r="O29" s="94"/>
      <c r="P29" s="2" t="s">
        <v>54</v>
      </c>
      <c r="Q29" s="20">
        <v>44573</v>
      </c>
      <c r="R29" s="20"/>
      <c r="S29" s="3" t="s">
        <v>2</v>
      </c>
      <c r="T29" s="29" t="s">
        <v>598</v>
      </c>
      <c r="U29" s="36"/>
      <c r="V29" s="36"/>
      <c r="W29" s="36"/>
      <c r="X29" s="36"/>
      <c r="Y29" s="36"/>
      <c r="Z29" s="36"/>
      <c r="AA29" s="36"/>
      <c r="AB29" s="36"/>
      <c r="AC29" s="36"/>
      <c r="AD29" s="36"/>
      <c r="AE29" s="36"/>
      <c r="AF29" s="36"/>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row>
    <row r="30" spans="1:119" ht="63" customHeight="1" x14ac:dyDescent="0.25">
      <c r="A30" s="1" t="s">
        <v>77</v>
      </c>
      <c r="B30" s="14" t="s">
        <v>527</v>
      </c>
      <c r="C30" s="14" t="s">
        <v>590</v>
      </c>
      <c r="D30" s="91">
        <v>25</v>
      </c>
      <c r="E30" s="92" t="s">
        <v>599</v>
      </c>
      <c r="F30" s="92" t="s">
        <v>594</v>
      </c>
      <c r="G30" s="92" t="s">
        <v>531</v>
      </c>
      <c r="H30" s="91" t="s">
        <v>39</v>
      </c>
      <c r="I30" s="91" t="s">
        <v>246</v>
      </c>
      <c r="J30" s="91" t="s">
        <v>247</v>
      </c>
      <c r="K30" s="91" t="s">
        <v>42</v>
      </c>
      <c r="L30" s="93"/>
      <c r="M30" s="93"/>
      <c r="N30" s="92" t="s">
        <v>600</v>
      </c>
      <c r="O30" s="94"/>
      <c r="P30" s="2" t="s">
        <v>54</v>
      </c>
      <c r="Q30" s="20">
        <v>44573</v>
      </c>
      <c r="R30" s="20"/>
      <c r="S30" s="3" t="s">
        <v>2</v>
      </c>
      <c r="T30" s="29" t="s">
        <v>601</v>
      </c>
      <c r="U30" s="36"/>
      <c r="V30" s="36"/>
      <c r="W30" s="36"/>
      <c r="X30" s="36"/>
      <c r="Y30" s="36"/>
      <c r="Z30" s="36"/>
      <c r="AA30" s="36"/>
      <c r="AB30" s="36"/>
      <c r="AC30" s="36"/>
      <c r="AD30" s="36"/>
      <c r="AE30" s="36"/>
      <c r="AF30" s="36"/>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row>
    <row r="31" spans="1:119" ht="63" customHeight="1" x14ac:dyDescent="0.25">
      <c r="A31" s="1" t="s">
        <v>77</v>
      </c>
      <c r="B31" s="14" t="s">
        <v>527</v>
      </c>
      <c r="C31" s="14" t="s">
        <v>590</v>
      </c>
      <c r="D31" s="91">
        <v>26</v>
      </c>
      <c r="E31" s="92" t="s">
        <v>602</v>
      </c>
      <c r="F31" s="92" t="s">
        <v>594</v>
      </c>
      <c r="G31" s="92" t="s">
        <v>531</v>
      </c>
      <c r="H31" s="91" t="s">
        <v>39</v>
      </c>
      <c r="I31" s="91" t="s">
        <v>246</v>
      </c>
      <c r="J31" s="91" t="s">
        <v>247</v>
      </c>
      <c r="K31" s="91" t="s">
        <v>42</v>
      </c>
      <c r="L31" s="93"/>
      <c r="M31" s="93"/>
      <c r="N31" s="92" t="s">
        <v>600</v>
      </c>
      <c r="O31" s="94"/>
      <c r="P31" s="2" t="s">
        <v>54</v>
      </c>
      <c r="Q31" s="20">
        <v>44573</v>
      </c>
      <c r="R31" s="20"/>
      <c r="S31" s="3" t="s">
        <v>2</v>
      </c>
      <c r="T31" s="29" t="s">
        <v>601</v>
      </c>
      <c r="U31" s="36"/>
      <c r="V31" s="36"/>
      <c r="W31" s="36"/>
      <c r="X31" s="36"/>
      <c r="Y31" s="36"/>
      <c r="Z31" s="36"/>
      <c r="AA31" s="36"/>
      <c r="AB31" s="36"/>
      <c r="AC31" s="36"/>
      <c r="AD31" s="36"/>
      <c r="AE31" s="36"/>
      <c r="AF31" s="36"/>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row>
    <row r="32" spans="1:119" ht="63" customHeight="1" x14ac:dyDescent="0.25">
      <c r="A32" s="1" t="s">
        <v>77</v>
      </c>
      <c r="B32" s="14" t="s">
        <v>527</v>
      </c>
      <c r="C32" s="14" t="s">
        <v>590</v>
      </c>
      <c r="D32" s="91">
        <v>27</v>
      </c>
      <c r="E32" s="92" t="s">
        <v>603</v>
      </c>
      <c r="F32" s="92" t="s">
        <v>594</v>
      </c>
      <c r="G32" s="92" t="s">
        <v>531</v>
      </c>
      <c r="H32" s="91" t="s">
        <v>39</v>
      </c>
      <c r="I32" s="91" t="s">
        <v>246</v>
      </c>
      <c r="J32" s="91" t="s">
        <v>247</v>
      </c>
      <c r="K32" s="91" t="s">
        <v>42</v>
      </c>
      <c r="L32" s="93"/>
      <c r="M32" s="93"/>
      <c r="N32" s="92" t="s">
        <v>604</v>
      </c>
      <c r="O32" s="94"/>
      <c r="P32" s="2" t="s">
        <v>54</v>
      </c>
      <c r="Q32" s="20">
        <v>44573</v>
      </c>
      <c r="R32" s="20"/>
      <c r="S32" s="3" t="s">
        <v>2</v>
      </c>
      <c r="T32" s="29" t="s">
        <v>601</v>
      </c>
      <c r="U32" s="36"/>
      <c r="V32" s="36"/>
      <c r="W32" s="36"/>
      <c r="X32" s="36"/>
      <c r="Y32" s="36"/>
      <c r="Z32" s="36"/>
      <c r="AA32" s="36"/>
      <c r="AB32" s="36"/>
      <c r="AC32" s="36"/>
      <c r="AD32" s="36"/>
      <c r="AE32" s="36"/>
      <c r="AF32" s="36"/>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row>
    <row r="33" spans="1:119" ht="63" customHeight="1" x14ac:dyDescent="0.25">
      <c r="A33" s="1" t="s">
        <v>77</v>
      </c>
      <c r="B33" s="14" t="s">
        <v>527</v>
      </c>
      <c r="C33" s="14" t="s">
        <v>590</v>
      </c>
      <c r="D33" s="91">
        <v>28</v>
      </c>
      <c r="E33" s="92" t="s">
        <v>605</v>
      </c>
      <c r="F33" s="92" t="s">
        <v>594</v>
      </c>
      <c r="G33" s="92" t="s">
        <v>531</v>
      </c>
      <c r="H33" s="91" t="s">
        <v>39</v>
      </c>
      <c r="I33" s="91" t="s">
        <v>246</v>
      </c>
      <c r="J33" s="91" t="s">
        <v>247</v>
      </c>
      <c r="K33" s="91" t="s">
        <v>42</v>
      </c>
      <c r="L33" s="93"/>
      <c r="M33" s="93"/>
      <c r="N33" s="92" t="s">
        <v>606</v>
      </c>
      <c r="O33" s="94"/>
      <c r="P33" s="2" t="s">
        <v>136</v>
      </c>
      <c r="Q33" s="93"/>
      <c r="R33" s="93"/>
      <c r="S33" s="3" t="s">
        <v>2</v>
      </c>
      <c r="T33" s="29" t="s">
        <v>598</v>
      </c>
      <c r="U33" s="36"/>
      <c r="V33" s="36"/>
      <c r="W33" s="36"/>
      <c r="X33" s="36"/>
      <c r="Y33" s="36"/>
      <c r="Z33" s="36"/>
      <c r="AA33" s="36"/>
      <c r="AB33" s="36"/>
      <c r="AC33" s="36"/>
      <c r="AD33" s="36"/>
      <c r="AE33" s="36"/>
      <c r="AF33" s="36"/>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row>
    <row r="34" spans="1:119" ht="63" customHeight="1" x14ac:dyDescent="0.25">
      <c r="A34" s="1" t="s">
        <v>77</v>
      </c>
      <c r="B34" s="14" t="s">
        <v>527</v>
      </c>
      <c r="C34" s="14" t="s">
        <v>590</v>
      </c>
      <c r="D34" s="23">
        <v>29</v>
      </c>
      <c r="E34" s="26" t="s">
        <v>607</v>
      </c>
      <c r="F34" s="26" t="s">
        <v>608</v>
      </c>
      <c r="G34" s="49" t="s">
        <v>531</v>
      </c>
      <c r="H34" s="4" t="s">
        <v>39</v>
      </c>
      <c r="I34" s="4" t="s">
        <v>595</v>
      </c>
      <c r="J34" s="4" t="s">
        <v>385</v>
      </c>
      <c r="K34" s="4" t="s">
        <v>42</v>
      </c>
      <c r="L34" s="3"/>
      <c r="M34" s="3"/>
      <c r="N34" s="16" t="s">
        <v>604</v>
      </c>
      <c r="O34" s="16"/>
      <c r="P34" s="2" t="s">
        <v>54</v>
      </c>
      <c r="Q34" s="20">
        <v>44573</v>
      </c>
      <c r="R34" s="20"/>
      <c r="S34" s="3" t="s">
        <v>2</v>
      </c>
      <c r="T34" s="16" t="s">
        <v>609</v>
      </c>
      <c r="U34" s="36"/>
      <c r="V34" s="36"/>
      <c r="W34" s="36"/>
      <c r="X34" s="36"/>
      <c r="Y34" s="36"/>
      <c r="Z34" s="36"/>
      <c r="AA34" s="36"/>
      <c r="AB34" s="36"/>
      <c r="AC34" s="36"/>
      <c r="AD34" s="36"/>
      <c r="AE34" s="36"/>
      <c r="AF34" s="36"/>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row>
    <row r="35" spans="1:119" ht="63" customHeight="1" x14ac:dyDescent="0.25">
      <c r="A35" s="1" t="s">
        <v>77</v>
      </c>
      <c r="B35" s="14" t="s">
        <v>527</v>
      </c>
      <c r="C35" s="14" t="s">
        <v>590</v>
      </c>
      <c r="D35" s="23">
        <v>30</v>
      </c>
      <c r="E35" s="26" t="s">
        <v>610</v>
      </c>
      <c r="F35" s="26" t="s">
        <v>611</v>
      </c>
      <c r="G35" s="49" t="s">
        <v>531</v>
      </c>
      <c r="H35" s="4" t="s">
        <v>39</v>
      </c>
      <c r="I35" s="4" t="s">
        <v>246</v>
      </c>
      <c r="J35" s="4" t="s">
        <v>247</v>
      </c>
      <c r="K35" s="4" t="s">
        <v>42</v>
      </c>
      <c r="L35" s="3"/>
      <c r="M35" s="3"/>
      <c r="N35" s="92" t="s">
        <v>606</v>
      </c>
      <c r="O35" s="94"/>
      <c r="P35" s="2" t="s">
        <v>136</v>
      </c>
      <c r="Q35" s="93"/>
      <c r="R35" s="93"/>
      <c r="S35" s="3" t="s">
        <v>2</v>
      </c>
      <c r="T35" s="29" t="s">
        <v>598</v>
      </c>
      <c r="U35" s="36"/>
      <c r="V35" s="36"/>
      <c r="W35" s="36"/>
      <c r="X35" s="36"/>
      <c r="Y35" s="36"/>
      <c r="Z35" s="36"/>
      <c r="AA35" s="36"/>
      <c r="AB35" s="36"/>
      <c r="AC35" s="36"/>
      <c r="AD35" s="36"/>
      <c r="AE35" s="36"/>
      <c r="AF35" s="36"/>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row>
    <row r="36" spans="1:119" ht="63" customHeight="1" x14ac:dyDescent="0.25">
      <c r="A36" s="1" t="s">
        <v>77</v>
      </c>
      <c r="B36" s="14" t="s">
        <v>527</v>
      </c>
      <c r="C36" s="14" t="s">
        <v>590</v>
      </c>
      <c r="D36" s="23">
        <v>31</v>
      </c>
      <c r="E36" s="26" t="s">
        <v>612</v>
      </c>
      <c r="F36" s="49" t="s">
        <v>613</v>
      </c>
      <c r="G36" s="49" t="s">
        <v>531</v>
      </c>
      <c r="H36" s="4" t="s">
        <v>39</v>
      </c>
      <c r="I36" s="4" t="s">
        <v>582</v>
      </c>
      <c r="J36" s="4" t="s">
        <v>583</v>
      </c>
      <c r="K36" s="4" t="s">
        <v>42</v>
      </c>
      <c r="L36" s="3"/>
      <c r="M36" s="3"/>
      <c r="N36" s="16" t="s">
        <v>614</v>
      </c>
      <c r="O36" s="16"/>
      <c r="P36" s="2" t="s">
        <v>136</v>
      </c>
      <c r="Q36" s="3"/>
      <c r="R36" s="3"/>
      <c r="S36" s="3" t="s">
        <v>2</v>
      </c>
      <c r="T36" s="16" t="s">
        <v>615</v>
      </c>
      <c r="U36" s="7"/>
      <c r="V36" s="7"/>
      <c r="W36" s="7"/>
      <c r="X36" s="7"/>
      <c r="Y36" s="7"/>
      <c r="Z36" s="7"/>
      <c r="AA36" s="7"/>
      <c r="AB36" s="7"/>
      <c r="AC36" s="7"/>
      <c r="AD36" s="7"/>
      <c r="AE36" s="7"/>
      <c r="AF36" s="7"/>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row>
    <row r="37" spans="1:119" ht="63" customHeight="1" x14ac:dyDescent="0.25">
      <c r="A37" s="1" t="s">
        <v>77</v>
      </c>
      <c r="B37" s="14" t="s">
        <v>527</v>
      </c>
      <c r="C37" s="14" t="s">
        <v>616</v>
      </c>
      <c r="D37" s="23">
        <v>32</v>
      </c>
      <c r="E37" s="26" t="s">
        <v>617</v>
      </c>
      <c r="F37" s="49" t="s">
        <v>618</v>
      </c>
      <c r="G37" s="314" t="s">
        <v>613</v>
      </c>
      <c r="H37" s="4" t="s">
        <v>39</v>
      </c>
      <c r="I37" s="4" t="s">
        <v>536</v>
      </c>
      <c r="J37" s="4" t="s">
        <v>537</v>
      </c>
      <c r="K37" s="4" t="s">
        <v>42</v>
      </c>
      <c r="L37" s="3"/>
      <c r="M37" s="3"/>
      <c r="N37" s="16" t="s">
        <v>584</v>
      </c>
      <c r="O37" s="16"/>
      <c r="P37" s="2" t="s">
        <v>54</v>
      </c>
      <c r="Q37" s="20">
        <v>44432</v>
      </c>
      <c r="R37" s="20"/>
      <c r="S37" s="3" t="s">
        <v>3</v>
      </c>
      <c r="T37" s="16" t="s">
        <v>619</v>
      </c>
      <c r="U37" s="7"/>
      <c r="V37" s="7"/>
      <c r="W37" s="7"/>
      <c r="X37" s="7"/>
      <c r="Y37" s="7"/>
      <c r="Z37" s="7"/>
      <c r="AA37" s="7"/>
      <c r="AB37" s="7"/>
      <c r="AC37" s="7"/>
      <c r="AD37" s="7"/>
      <c r="AE37" s="7"/>
      <c r="AF37" s="7"/>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row>
    <row r="38" spans="1:119" ht="63" customHeight="1" x14ac:dyDescent="0.25">
      <c r="A38" s="1" t="s">
        <v>77</v>
      </c>
      <c r="B38" s="14" t="s">
        <v>527</v>
      </c>
      <c r="C38" s="14" t="s">
        <v>616</v>
      </c>
      <c r="D38" s="23">
        <v>33</v>
      </c>
      <c r="E38" s="26" t="s">
        <v>620</v>
      </c>
      <c r="F38" s="49" t="s">
        <v>618</v>
      </c>
      <c r="G38" s="315"/>
      <c r="H38" s="4" t="s">
        <v>39</v>
      </c>
      <c r="I38" s="4" t="s">
        <v>536</v>
      </c>
      <c r="J38" s="4" t="s">
        <v>537</v>
      </c>
      <c r="K38" s="4"/>
      <c r="L38" s="4" t="s">
        <v>42</v>
      </c>
      <c r="M38" s="3"/>
      <c r="N38" s="16" t="s">
        <v>584</v>
      </c>
      <c r="O38" s="16"/>
      <c r="P38" s="2" t="s">
        <v>136</v>
      </c>
      <c r="Q38" s="25"/>
      <c r="R38" s="25"/>
      <c r="S38" s="3" t="s">
        <v>3</v>
      </c>
      <c r="T38" s="16" t="s">
        <v>621</v>
      </c>
      <c r="U38" s="7"/>
      <c r="V38" s="7"/>
      <c r="W38" s="7"/>
      <c r="X38" s="7"/>
      <c r="Y38" s="7"/>
      <c r="Z38" s="7"/>
      <c r="AA38" s="7"/>
      <c r="AB38" s="7"/>
      <c r="AC38" s="7"/>
      <c r="AD38" s="7"/>
      <c r="AE38" s="7"/>
      <c r="AF38" s="7"/>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row>
    <row r="39" spans="1:119" ht="63" customHeight="1" x14ac:dyDescent="0.25">
      <c r="A39" s="1" t="s">
        <v>77</v>
      </c>
      <c r="B39" s="14" t="s">
        <v>527</v>
      </c>
      <c r="C39" s="14" t="s">
        <v>616</v>
      </c>
      <c r="D39" s="23">
        <v>34</v>
      </c>
      <c r="E39" s="26" t="s">
        <v>622</v>
      </c>
      <c r="F39" s="49" t="s">
        <v>618</v>
      </c>
      <c r="G39" s="316"/>
      <c r="H39" s="4" t="s">
        <v>39</v>
      </c>
      <c r="I39" s="4" t="s">
        <v>536</v>
      </c>
      <c r="J39" s="4" t="s">
        <v>537</v>
      </c>
      <c r="K39" s="4"/>
      <c r="L39" s="4" t="s">
        <v>42</v>
      </c>
      <c r="M39" s="3"/>
      <c r="N39" s="16" t="s">
        <v>584</v>
      </c>
      <c r="O39" s="16"/>
      <c r="P39" s="2" t="s">
        <v>136</v>
      </c>
      <c r="Q39" s="3"/>
      <c r="R39" s="3"/>
      <c r="S39" s="3" t="s">
        <v>3</v>
      </c>
      <c r="T39" s="16" t="s">
        <v>623</v>
      </c>
      <c r="U39" s="7"/>
      <c r="V39" s="7"/>
      <c r="W39" s="7"/>
      <c r="X39" s="7"/>
      <c r="Y39" s="7"/>
      <c r="Z39" s="7"/>
      <c r="AA39" s="7"/>
      <c r="AB39" s="7"/>
      <c r="AC39" s="7"/>
      <c r="AD39" s="7"/>
      <c r="AE39" s="7"/>
      <c r="AF39" s="7"/>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row>
    <row r="40" spans="1:119" ht="63" customHeight="1" x14ac:dyDescent="0.25">
      <c r="A40" s="1" t="s">
        <v>77</v>
      </c>
      <c r="B40" s="14" t="s">
        <v>624</v>
      </c>
      <c r="C40" s="14" t="s">
        <v>625</v>
      </c>
      <c r="D40" s="23">
        <v>35</v>
      </c>
      <c r="E40" s="14" t="s">
        <v>80</v>
      </c>
      <c r="F40" s="6" t="s">
        <v>81</v>
      </c>
      <c r="G40" s="14" t="s">
        <v>82</v>
      </c>
      <c r="H40" s="4" t="s">
        <v>39</v>
      </c>
      <c r="I40" s="4" t="s">
        <v>40</v>
      </c>
      <c r="J40" s="4" t="s">
        <v>41</v>
      </c>
      <c r="K40" s="4" t="s">
        <v>42</v>
      </c>
      <c r="L40" s="3"/>
      <c r="M40" s="3"/>
      <c r="N40" s="16" t="s">
        <v>331</v>
      </c>
      <c r="O40" s="16"/>
      <c r="P40" s="2" t="s">
        <v>54</v>
      </c>
      <c r="Q40" s="20">
        <v>44477</v>
      </c>
      <c r="R40" s="20"/>
      <c r="S40" s="3" t="s">
        <v>2</v>
      </c>
      <c r="T40" s="29" t="s">
        <v>626</v>
      </c>
      <c r="U40" s="7"/>
      <c r="V40" s="7"/>
      <c r="W40" s="7"/>
      <c r="X40" s="7"/>
      <c r="Y40" s="7"/>
      <c r="Z40" s="7"/>
      <c r="AA40" s="7"/>
      <c r="AB40" s="7"/>
      <c r="AC40" s="7"/>
      <c r="AD40" s="7"/>
      <c r="AE40" s="7"/>
      <c r="AF40" s="7"/>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row>
    <row r="41" spans="1:119" ht="63" customHeight="1" x14ac:dyDescent="0.25">
      <c r="A41" s="1" t="s">
        <v>77</v>
      </c>
      <c r="B41" s="14" t="s">
        <v>624</v>
      </c>
      <c r="C41" s="14" t="s">
        <v>625</v>
      </c>
      <c r="D41" s="23">
        <v>36</v>
      </c>
      <c r="E41" s="14" t="s">
        <v>85</v>
      </c>
      <c r="F41" s="6" t="s">
        <v>81</v>
      </c>
      <c r="G41" s="14" t="s">
        <v>86</v>
      </c>
      <c r="H41" s="4" t="s">
        <v>39</v>
      </c>
      <c r="I41" s="4" t="s">
        <v>40</v>
      </c>
      <c r="J41" s="4" t="s">
        <v>41</v>
      </c>
      <c r="K41" s="4" t="s">
        <v>42</v>
      </c>
      <c r="L41" s="3"/>
      <c r="M41" s="3"/>
      <c r="N41" s="16" t="s">
        <v>331</v>
      </c>
      <c r="O41" s="16"/>
      <c r="P41" s="2" t="s">
        <v>54</v>
      </c>
      <c r="Q41" s="25">
        <v>44516</v>
      </c>
      <c r="R41" s="25"/>
      <c r="S41" s="3" t="s">
        <v>2</v>
      </c>
      <c r="T41" s="29" t="s">
        <v>627</v>
      </c>
      <c r="U41" s="7"/>
      <c r="V41" s="7"/>
      <c r="W41" s="7"/>
      <c r="X41" s="7"/>
      <c r="Y41" s="7"/>
      <c r="Z41" s="7"/>
      <c r="AA41" s="7"/>
      <c r="AB41" s="7"/>
      <c r="AC41" s="7"/>
      <c r="AD41" s="7"/>
      <c r="AE41" s="7"/>
      <c r="AF41" s="7"/>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row>
    <row r="42" spans="1:119" ht="63" customHeight="1" x14ac:dyDescent="0.25">
      <c r="A42" s="1" t="s">
        <v>77</v>
      </c>
      <c r="B42" s="14" t="s">
        <v>624</v>
      </c>
      <c r="C42" s="14" t="s">
        <v>628</v>
      </c>
      <c r="D42" s="23">
        <v>37</v>
      </c>
      <c r="E42" s="14" t="s">
        <v>89</v>
      </c>
      <c r="F42" s="6" t="s">
        <v>90</v>
      </c>
      <c r="G42" s="14" t="s">
        <v>86</v>
      </c>
      <c r="H42" s="4" t="s">
        <v>39</v>
      </c>
      <c r="I42" s="4" t="s">
        <v>40</v>
      </c>
      <c r="J42" s="4" t="s">
        <v>41</v>
      </c>
      <c r="K42" s="4" t="s">
        <v>42</v>
      </c>
      <c r="L42" s="3"/>
      <c r="M42" s="3"/>
      <c r="N42" s="16" t="s">
        <v>331</v>
      </c>
      <c r="O42" s="16" t="s">
        <v>91</v>
      </c>
      <c r="P42" s="2" t="s">
        <v>54</v>
      </c>
      <c r="Q42" s="25">
        <v>44516</v>
      </c>
      <c r="R42" s="25"/>
      <c r="S42" s="3" t="s">
        <v>2</v>
      </c>
      <c r="T42" s="29" t="s">
        <v>629</v>
      </c>
      <c r="U42" s="7"/>
      <c r="V42" s="7"/>
      <c r="W42" s="7"/>
      <c r="X42" s="7"/>
      <c r="Y42" s="7"/>
      <c r="Z42" s="7"/>
      <c r="AA42" s="7"/>
      <c r="AB42" s="7"/>
      <c r="AC42" s="7"/>
      <c r="AD42" s="7"/>
      <c r="AE42" s="7"/>
      <c r="AF42" s="7"/>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row>
    <row r="43" spans="1:119" ht="63" customHeight="1" x14ac:dyDescent="0.25">
      <c r="A43" s="1" t="s">
        <v>77</v>
      </c>
      <c r="B43" s="14" t="s">
        <v>624</v>
      </c>
      <c r="C43" s="6" t="s">
        <v>630</v>
      </c>
      <c r="D43" s="23">
        <v>38</v>
      </c>
      <c r="E43" s="16" t="s">
        <v>94</v>
      </c>
      <c r="F43" s="16" t="s">
        <v>95</v>
      </c>
      <c r="G43" s="16" t="s">
        <v>96</v>
      </c>
      <c r="H43" s="4" t="s">
        <v>39</v>
      </c>
      <c r="I43" s="4" t="s">
        <v>97</v>
      </c>
      <c r="J43" s="4" t="s">
        <v>98</v>
      </c>
      <c r="K43" s="4" t="s">
        <v>42</v>
      </c>
      <c r="L43" s="3"/>
      <c r="M43" s="3"/>
      <c r="N43" s="16" t="s">
        <v>331</v>
      </c>
      <c r="O43" s="16"/>
      <c r="P43" s="2" t="s">
        <v>54</v>
      </c>
      <c r="Q43" s="25">
        <v>44561</v>
      </c>
      <c r="R43" s="25"/>
      <c r="S43" s="3" t="s">
        <v>2</v>
      </c>
      <c r="T43" s="29" t="s">
        <v>631</v>
      </c>
      <c r="U43" s="7"/>
      <c r="V43" s="7"/>
      <c r="W43" s="7"/>
      <c r="X43" s="7"/>
      <c r="Y43" s="7"/>
      <c r="Z43" s="7"/>
      <c r="AA43" s="7"/>
      <c r="AB43" s="7"/>
      <c r="AC43" s="7"/>
      <c r="AD43" s="7"/>
      <c r="AE43" s="7"/>
      <c r="AF43" s="7"/>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row>
    <row r="44" spans="1:119" ht="63" customHeight="1" x14ac:dyDescent="0.25">
      <c r="A44" s="1" t="s">
        <v>77</v>
      </c>
      <c r="B44" s="14" t="s">
        <v>624</v>
      </c>
      <c r="C44" s="14" t="s">
        <v>632</v>
      </c>
      <c r="D44" s="23">
        <v>39</v>
      </c>
      <c r="E44" s="26" t="s">
        <v>101</v>
      </c>
      <c r="F44" s="26" t="s">
        <v>633</v>
      </c>
      <c r="G44" s="27" t="s">
        <v>103</v>
      </c>
      <c r="H44" s="4" t="s">
        <v>39</v>
      </c>
      <c r="I44" s="4" t="s">
        <v>40</v>
      </c>
      <c r="J44" s="4" t="s">
        <v>41</v>
      </c>
      <c r="K44" s="4" t="s">
        <v>42</v>
      </c>
      <c r="L44" s="3"/>
      <c r="M44" s="3"/>
      <c r="N44" s="16" t="s">
        <v>331</v>
      </c>
      <c r="O44" s="16"/>
      <c r="P44" s="2" t="s">
        <v>54</v>
      </c>
      <c r="Q44" s="25">
        <v>44519</v>
      </c>
      <c r="R44" s="25"/>
      <c r="S44" s="3" t="s">
        <v>2</v>
      </c>
      <c r="T44" s="29" t="s">
        <v>634</v>
      </c>
      <c r="U44" s="7"/>
      <c r="V44" s="7"/>
      <c r="W44" s="7"/>
      <c r="X44" s="7"/>
      <c r="Y44" s="7"/>
      <c r="Z44" s="7"/>
      <c r="AA44" s="7"/>
      <c r="AB44" s="7"/>
      <c r="AC44" s="7"/>
      <c r="AD44" s="7"/>
      <c r="AE44" s="7"/>
      <c r="AF44" s="7"/>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row>
    <row r="45" spans="1:119" ht="63" customHeight="1" x14ac:dyDescent="0.25">
      <c r="A45" s="1" t="s">
        <v>77</v>
      </c>
      <c r="B45" s="14" t="s">
        <v>624</v>
      </c>
      <c r="C45" s="14" t="s">
        <v>632</v>
      </c>
      <c r="D45" s="23">
        <v>40</v>
      </c>
      <c r="E45" s="26" t="s">
        <v>635</v>
      </c>
      <c r="F45" s="27" t="s">
        <v>636</v>
      </c>
      <c r="G45" s="27" t="s">
        <v>636</v>
      </c>
      <c r="H45" s="4" t="s">
        <v>39</v>
      </c>
      <c r="I45" s="4" t="s">
        <v>40</v>
      </c>
      <c r="J45" s="4" t="s">
        <v>41</v>
      </c>
      <c r="K45" s="4" t="s">
        <v>42</v>
      </c>
      <c r="L45" s="3"/>
      <c r="M45" s="3"/>
      <c r="N45" s="16" t="s">
        <v>331</v>
      </c>
      <c r="O45" s="16"/>
      <c r="P45" s="2" t="s">
        <v>54</v>
      </c>
      <c r="Q45" s="25">
        <v>44519</v>
      </c>
      <c r="R45" s="25"/>
      <c r="S45" s="3" t="s">
        <v>2</v>
      </c>
      <c r="T45" s="29" t="s">
        <v>634</v>
      </c>
      <c r="U45" s="7"/>
      <c r="V45" s="7"/>
      <c r="W45" s="7"/>
      <c r="X45" s="7"/>
      <c r="Y45" s="7"/>
      <c r="Z45" s="7"/>
      <c r="AA45" s="7"/>
      <c r="AB45" s="7"/>
      <c r="AC45" s="7"/>
      <c r="AD45" s="7"/>
      <c r="AE45" s="7"/>
      <c r="AF45" s="7"/>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row>
    <row r="46" spans="1:119" ht="63" customHeight="1" x14ac:dyDescent="0.25">
      <c r="A46" s="1" t="s">
        <v>77</v>
      </c>
      <c r="B46" s="14" t="s">
        <v>624</v>
      </c>
      <c r="C46" s="14" t="s">
        <v>632</v>
      </c>
      <c r="D46" s="23">
        <v>41</v>
      </c>
      <c r="E46" s="26" t="s">
        <v>637</v>
      </c>
      <c r="F46" s="27" t="s">
        <v>638</v>
      </c>
      <c r="G46" s="27" t="s">
        <v>638</v>
      </c>
      <c r="H46" s="4" t="s">
        <v>39</v>
      </c>
      <c r="I46" s="4" t="s">
        <v>40</v>
      </c>
      <c r="J46" s="4" t="s">
        <v>41</v>
      </c>
      <c r="K46" s="4" t="s">
        <v>42</v>
      </c>
      <c r="L46" s="3"/>
      <c r="M46" s="3"/>
      <c r="N46" s="16" t="s">
        <v>331</v>
      </c>
      <c r="O46" s="16"/>
      <c r="P46" s="2" t="s">
        <v>54</v>
      </c>
      <c r="Q46" s="25">
        <v>44519</v>
      </c>
      <c r="R46" s="25"/>
      <c r="S46" s="3" t="s">
        <v>2</v>
      </c>
      <c r="T46" s="29" t="s">
        <v>634</v>
      </c>
      <c r="U46" s="7"/>
      <c r="V46" s="7"/>
      <c r="W46" s="7"/>
      <c r="X46" s="7"/>
      <c r="Y46" s="7"/>
      <c r="Z46" s="7"/>
      <c r="AA46" s="7"/>
      <c r="AB46" s="7"/>
      <c r="AC46" s="7"/>
      <c r="AD46" s="7"/>
      <c r="AE46" s="7"/>
      <c r="AF46" s="7"/>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row>
    <row r="47" spans="1:119" ht="63" customHeight="1" x14ac:dyDescent="0.25">
      <c r="A47" s="1" t="s">
        <v>77</v>
      </c>
      <c r="B47" s="14" t="s">
        <v>624</v>
      </c>
      <c r="C47" s="14" t="s">
        <v>632</v>
      </c>
      <c r="D47" s="23">
        <v>42</v>
      </c>
      <c r="E47" s="26" t="s">
        <v>639</v>
      </c>
      <c r="F47" s="27" t="s">
        <v>640</v>
      </c>
      <c r="G47" s="27" t="s">
        <v>640</v>
      </c>
      <c r="H47" s="4" t="s">
        <v>39</v>
      </c>
      <c r="I47" s="4" t="s">
        <v>40</v>
      </c>
      <c r="J47" s="4" t="s">
        <v>41</v>
      </c>
      <c r="K47" s="4" t="s">
        <v>42</v>
      </c>
      <c r="L47" s="3"/>
      <c r="M47" s="3"/>
      <c r="N47" s="16" t="s">
        <v>331</v>
      </c>
      <c r="O47" s="16"/>
      <c r="P47" s="2" t="s">
        <v>54</v>
      </c>
      <c r="Q47" s="25">
        <v>44519</v>
      </c>
      <c r="R47" s="25"/>
      <c r="S47" s="3" t="s">
        <v>2</v>
      </c>
      <c r="T47" s="29" t="s">
        <v>634</v>
      </c>
      <c r="U47" s="7"/>
      <c r="V47" s="7"/>
      <c r="W47" s="7"/>
      <c r="X47" s="7"/>
      <c r="Y47" s="7"/>
      <c r="Z47" s="7"/>
      <c r="AA47" s="7"/>
      <c r="AB47" s="7"/>
      <c r="AC47" s="7"/>
      <c r="AD47" s="7"/>
      <c r="AE47" s="7"/>
      <c r="AF47" s="7"/>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row>
    <row r="48" spans="1:119" ht="63" customHeight="1" x14ac:dyDescent="0.25">
      <c r="A48" s="1" t="s">
        <v>77</v>
      </c>
      <c r="B48" s="14" t="s">
        <v>624</v>
      </c>
      <c r="C48" s="14" t="s">
        <v>632</v>
      </c>
      <c r="D48" s="23">
        <v>43</v>
      </c>
      <c r="E48" s="26" t="s">
        <v>641</v>
      </c>
      <c r="F48" s="27" t="s">
        <v>642</v>
      </c>
      <c r="G48" s="27" t="s">
        <v>642</v>
      </c>
      <c r="H48" s="4" t="s">
        <v>39</v>
      </c>
      <c r="I48" s="4" t="s">
        <v>40</v>
      </c>
      <c r="J48" s="4" t="s">
        <v>41</v>
      </c>
      <c r="K48" s="4" t="s">
        <v>42</v>
      </c>
      <c r="L48" s="3"/>
      <c r="M48" s="3"/>
      <c r="N48" s="16" t="s">
        <v>331</v>
      </c>
      <c r="O48" s="16"/>
      <c r="P48" s="2" t="s">
        <v>54</v>
      </c>
      <c r="Q48" s="25">
        <v>44519</v>
      </c>
      <c r="R48" s="25"/>
      <c r="S48" s="3" t="s">
        <v>2</v>
      </c>
      <c r="T48" s="29" t="s">
        <v>643</v>
      </c>
      <c r="U48" s="7"/>
      <c r="V48" s="7"/>
      <c r="W48" s="7"/>
      <c r="X48" s="7"/>
      <c r="Y48" s="7"/>
      <c r="Z48" s="7"/>
      <c r="AA48" s="7"/>
      <c r="AB48" s="7"/>
      <c r="AC48" s="7"/>
      <c r="AD48" s="7"/>
      <c r="AE48" s="7"/>
      <c r="AF48" s="7"/>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row>
    <row r="49" spans="1:119" ht="63" customHeight="1" x14ac:dyDescent="0.25">
      <c r="A49" s="1" t="s">
        <v>77</v>
      </c>
      <c r="B49" s="14" t="s">
        <v>624</v>
      </c>
      <c r="C49" s="14" t="s">
        <v>644</v>
      </c>
      <c r="D49" s="23">
        <v>44</v>
      </c>
      <c r="E49" s="14" t="s">
        <v>645</v>
      </c>
      <c r="F49" s="16" t="s">
        <v>646</v>
      </c>
      <c r="G49" s="16" t="s">
        <v>647</v>
      </c>
      <c r="H49" s="4" t="s">
        <v>39</v>
      </c>
      <c r="I49" s="4" t="s">
        <v>40</v>
      </c>
      <c r="J49" s="4" t="s">
        <v>41</v>
      </c>
      <c r="K49" s="4" t="s">
        <v>42</v>
      </c>
      <c r="L49" s="3"/>
      <c r="M49" s="3"/>
      <c r="N49" s="16" t="s">
        <v>331</v>
      </c>
      <c r="O49" s="16"/>
      <c r="P49" s="2" t="s">
        <v>54</v>
      </c>
      <c r="Q49" s="25">
        <v>44519</v>
      </c>
      <c r="R49" s="25"/>
      <c r="S49" s="3" t="s">
        <v>2</v>
      </c>
      <c r="T49" s="29" t="s">
        <v>643</v>
      </c>
      <c r="U49" s="7"/>
      <c r="V49" s="7"/>
      <c r="W49" s="7"/>
      <c r="X49" s="7"/>
      <c r="Y49" s="7"/>
      <c r="Z49" s="7"/>
      <c r="AA49" s="7"/>
      <c r="AB49" s="7"/>
      <c r="AC49" s="7"/>
      <c r="AD49" s="7"/>
      <c r="AE49" s="7"/>
      <c r="AF49" s="7"/>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row>
    <row r="50" spans="1:119" ht="63" customHeight="1" x14ac:dyDescent="0.25">
      <c r="A50" s="1" t="s">
        <v>77</v>
      </c>
      <c r="B50" s="14" t="s">
        <v>624</v>
      </c>
      <c r="C50" s="14" t="s">
        <v>644</v>
      </c>
      <c r="D50" s="23">
        <v>45</v>
      </c>
      <c r="E50" s="14" t="s">
        <v>648</v>
      </c>
      <c r="F50" s="16" t="s">
        <v>646</v>
      </c>
      <c r="G50" s="16" t="s">
        <v>647</v>
      </c>
      <c r="H50" s="83" t="s">
        <v>17</v>
      </c>
      <c r="I50" s="83" t="s">
        <v>110</v>
      </c>
      <c r="J50" s="83" t="s">
        <v>111</v>
      </c>
      <c r="K50" s="95"/>
      <c r="L50" s="96"/>
      <c r="M50" s="96" t="s">
        <v>42</v>
      </c>
      <c r="N50" s="97" t="s">
        <v>331</v>
      </c>
      <c r="O50" s="97"/>
      <c r="P50" s="98" t="s">
        <v>54</v>
      </c>
      <c r="Q50" s="99">
        <v>44519</v>
      </c>
      <c r="R50" s="99"/>
      <c r="S50" s="96" t="s">
        <v>3</v>
      </c>
      <c r="T50" s="97" t="s">
        <v>649</v>
      </c>
      <c r="U50" s="7"/>
      <c r="V50" s="7"/>
      <c r="W50" s="7"/>
      <c r="X50" s="7"/>
      <c r="Y50" s="7"/>
      <c r="Z50" s="7"/>
      <c r="AA50" s="7"/>
      <c r="AB50" s="7"/>
      <c r="AC50" s="7"/>
      <c r="AD50" s="7"/>
      <c r="AE50" s="7"/>
      <c r="AF50" s="7"/>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row>
    <row r="51" spans="1:119" ht="63" customHeight="1" x14ac:dyDescent="0.25">
      <c r="A51" s="1" t="s">
        <v>77</v>
      </c>
      <c r="B51" s="14" t="s">
        <v>624</v>
      </c>
      <c r="C51" s="14" t="s">
        <v>644</v>
      </c>
      <c r="D51" s="23">
        <v>46</v>
      </c>
      <c r="E51" s="14" t="s">
        <v>650</v>
      </c>
      <c r="F51" s="16" t="s">
        <v>646</v>
      </c>
      <c r="G51" s="16" t="s">
        <v>647</v>
      </c>
      <c r="H51" s="4" t="s">
        <v>17</v>
      </c>
      <c r="I51" s="4" t="s">
        <v>110</v>
      </c>
      <c r="J51" s="4" t="s">
        <v>111</v>
      </c>
      <c r="K51" s="5"/>
      <c r="L51" s="3"/>
      <c r="M51" s="3" t="s">
        <v>42</v>
      </c>
      <c r="N51" s="16" t="s">
        <v>331</v>
      </c>
      <c r="O51" s="16"/>
      <c r="P51" s="2" t="s">
        <v>54</v>
      </c>
      <c r="Q51" s="25">
        <v>44519</v>
      </c>
      <c r="R51" s="25"/>
      <c r="S51" s="3" t="s">
        <v>2</v>
      </c>
      <c r="T51" s="16" t="s">
        <v>651</v>
      </c>
      <c r="U51" s="7"/>
      <c r="V51" s="7"/>
      <c r="W51" s="7"/>
      <c r="X51" s="7"/>
      <c r="Y51" s="7"/>
      <c r="Z51" s="7"/>
      <c r="AA51" s="7"/>
      <c r="AB51" s="7"/>
      <c r="AC51" s="7"/>
      <c r="AD51" s="7"/>
      <c r="AE51" s="7"/>
      <c r="AF51" s="7"/>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row>
    <row r="52" spans="1:119" ht="63" customHeight="1" x14ac:dyDescent="0.25">
      <c r="A52" s="1" t="s">
        <v>77</v>
      </c>
      <c r="B52" s="14" t="s">
        <v>624</v>
      </c>
      <c r="C52" s="14" t="s">
        <v>644</v>
      </c>
      <c r="D52" s="23">
        <v>47</v>
      </c>
      <c r="E52" s="14" t="s">
        <v>652</v>
      </c>
      <c r="F52" s="16" t="s">
        <v>646</v>
      </c>
      <c r="G52" s="16" t="s">
        <v>647</v>
      </c>
      <c r="H52" s="4" t="s">
        <v>39</v>
      </c>
      <c r="I52" s="4" t="s">
        <v>110</v>
      </c>
      <c r="J52" s="4" t="s">
        <v>111</v>
      </c>
      <c r="K52" s="5"/>
      <c r="L52" s="3"/>
      <c r="M52" s="3" t="s">
        <v>42</v>
      </c>
      <c r="N52" s="16" t="s">
        <v>331</v>
      </c>
      <c r="O52" s="16"/>
      <c r="P52" s="2" t="s">
        <v>54</v>
      </c>
      <c r="Q52" s="25">
        <v>44519</v>
      </c>
      <c r="R52" s="25"/>
      <c r="S52" s="3" t="s">
        <v>2</v>
      </c>
      <c r="T52" s="16" t="s">
        <v>651</v>
      </c>
      <c r="U52" s="7"/>
      <c r="V52" s="7"/>
      <c r="W52" s="7"/>
      <c r="X52" s="7"/>
      <c r="Y52" s="7"/>
      <c r="Z52" s="7"/>
      <c r="AA52" s="7"/>
      <c r="AB52" s="7"/>
      <c r="AC52" s="7"/>
      <c r="AD52" s="7"/>
      <c r="AE52" s="7"/>
      <c r="AF52" s="7"/>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row>
    <row r="53" spans="1:119" ht="63" customHeight="1" x14ac:dyDescent="0.25">
      <c r="A53" s="1" t="s">
        <v>77</v>
      </c>
      <c r="B53" s="14" t="s">
        <v>624</v>
      </c>
      <c r="C53" s="14" t="s">
        <v>644</v>
      </c>
      <c r="D53" s="23">
        <v>48</v>
      </c>
      <c r="E53" s="14" t="s">
        <v>653</v>
      </c>
      <c r="F53" s="16" t="s">
        <v>646</v>
      </c>
      <c r="G53" s="16" t="s">
        <v>647</v>
      </c>
      <c r="H53" s="4" t="s">
        <v>39</v>
      </c>
      <c r="I53" s="4" t="s">
        <v>40</v>
      </c>
      <c r="J53" s="4" t="s">
        <v>41</v>
      </c>
      <c r="K53" s="4" t="s">
        <v>42</v>
      </c>
      <c r="L53" s="3"/>
      <c r="M53" s="3"/>
      <c r="N53" s="16" t="s">
        <v>331</v>
      </c>
      <c r="O53" s="16"/>
      <c r="P53" s="2" t="s">
        <v>54</v>
      </c>
      <c r="Q53" s="25">
        <v>44519</v>
      </c>
      <c r="R53" s="25"/>
      <c r="S53" s="3" t="s">
        <v>2</v>
      </c>
      <c r="T53" s="29" t="s">
        <v>643</v>
      </c>
      <c r="U53" s="7"/>
      <c r="V53" s="7"/>
      <c r="W53" s="7"/>
      <c r="X53" s="7"/>
      <c r="Y53" s="7"/>
      <c r="Z53" s="7"/>
      <c r="AA53" s="7"/>
      <c r="AB53" s="7"/>
      <c r="AC53" s="7"/>
      <c r="AD53" s="7"/>
      <c r="AE53" s="7"/>
      <c r="AF53" s="7"/>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row>
    <row r="54" spans="1:119" ht="63" customHeight="1" x14ac:dyDescent="0.25">
      <c r="A54" s="1" t="s">
        <v>77</v>
      </c>
      <c r="B54" s="14" t="s">
        <v>624</v>
      </c>
      <c r="C54" s="14" t="s">
        <v>644</v>
      </c>
      <c r="D54" s="23">
        <v>49</v>
      </c>
      <c r="E54" s="14" t="s">
        <v>654</v>
      </c>
      <c r="F54" s="16" t="s">
        <v>646</v>
      </c>
      <c r="G54" s="16" t="s">
        <v>647</v>
      </c>
      <c r="H54" s="4" t="s">
        <v>39</v>
      </c>
      <c r="I54" s="4" t="s">
        <v>40</v>
      </c>
      <c r="J54" s="4" t="s">
        <v>41</v>
      </c>
      <c r="K54" s="4" t="s">
        <v>42</v>
      </c>
      <c r="L54" s="3"/>
      <c r="M54" s="3"/>
      <c r="N54" s="16" t="s">
        <v>331</v>
      </c>
      <c r="O54" s="16"/>
      <c r="P54" s="2" t="s">
        <v>54</v>
      </c>
      <c r="Q54" s="25">
        <v>44519</v>
      </c>
      <c r="R54" s="25"/>
      <c r="S54" s="3" t="s">
        <v>2</v>
      </c>
      <c r="T54" s="29" t="s">
        <v>643</v>
      </c>
      <c r="U54" s="7"/>
      <c r="V54" s="7"/>
      <c r="W54" s="7"/>
      <c r="X54" s="7"/>
      <c r="Y54" s="7"/>
      <c r="Z54" s="7"/>
      <c r="AA54" s="7"/>
      <c r="AB54" s="7"/>
      <c r="AC54" s="7"/>
      <c r="AD54" s="7"/>
      <c r="AE54" s="7"/>
      <c r="AF54" s="7"/>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row>
    <row r="55" spans="1:119" ht="63" customHeight="1" x14ac:dyDescent="0.25">
      <c r="A55" s="1" t="s">
        <v>77</v>
      </c>
      <c r="B55" s="14" t="s">
        <v>624</v>
      </c>
      <c r="C55" s="14" t="s">
        <v>644</v>
      </c>
      <c r="D55" s="23">
        <v>50</v>
      </c>
      <c r="E55" s="14" t="s">
        <v>655</v>
      </c>
      <c r="F55" s="16" t="s">
        <v>646</v>
      </c>
      <c r="G55" s="16" t="s">
        <v>647</v>
      </c>
      <c r="H55" s="4" t="s">
        <v>39</v>
      </c>
      <c r="I55" s="4" t="s">
        <v>40</v>
      </c>
      <c r="J55" s="4" t="s">
        <v>41</v>
      </c>
      <c r="K55" s="4" t="s">
        <v>42</v>
      </c>
      <c r="L55" s="3"/>
      <c r="M55" s="3"/>
      <c r="N55" s="16" t="s">
        <v>331</v>
      </c>
      <c r="O55" s="16"/>
      <c r="P55" s="2" t="s">
        <v>54</v>
      </c>
      <c r="Q55" s="25">
        <v>44519</v>
      </c>
      <c r="R55" s="25"/>
      <c r="S55" s="3" t="s">
        <v>2</v>
      </c>
      <c r="T55" s="29" t="s">
        <v>643</v>
      </c>
      <c r="U55" s="7"/>
      <c r="V55" s="7"/>
      <c r="W55" s="7"/>
      <c r="X55" s="7"/>
      <c r="Y55" s="7"/>
      <c r="Z55" s="7"/>
      <c r="AA55" s="7"/>
      <c r="AB55" s="7"/>
      <c r="AC55" s="7"/>
      <c r="AD55" s="7"/>
      <c r="AE55" s="7"/>
      <c r="AF55" s="7"/>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row>
    <row r="56" spans="1:119" ht="63" customHeight="1" x14ac:dyDescent="0.25">
      <c r="A56" s="1" t="s">
        <v>77</v>
      </c>
      <c r="B56" s="14" t="s">
        <v>624</v>
      </c>
      <c r="C56" s="14" t="s">
        <v>644</v>
      </c>
      <c r="D56" s="23">
        <v>51</v>
      </c>
      <c r="E56" s="14" t="s">
        <v>656</v>
      </c>
      <c r="F56" s="16" t="s">
        <v>646</v>
      </c>
      <c r="G56" s="16" t="s">
        <v>647</v>
      </c>
      <c r="H56" s="83" t="s">
        <v>17</v>
      </c>
      <c r="I56" s="83" t="s">
        <v>110</v>
      </c>
      <c r="J56" s="83" t="s">
        <v>111</v>
      </c>
      <c r="K56" s="95"/>
      <c r="L56" s="96"/>
      <c r="M56" s="96" t="s">
        <v>42</v>
      </c>
      <c r="N56" s="97" t="s">
        <v>331</v>
      </c>
      <c r="O56" s="97"/>
      <c r="P56" s="98" t="s">
        <v>54</v>
      </c>
      <c r="Q56" s="99">
        <v>44519</v>
      </c>
      <c r="R56" s="99"/>
      <c r="S56" s="96" t="s">
        <v>3</v>
      </c>
      <c r="T56" s="97" t="s">
        <v>649</v>
      </c>
      <c r="U56" s="7"/>
      <c r="V56" s="7"/>
      <c r="W56" s="7"/>
      <c r="X56" s="7"/>
      <c r="Y56" s="7"/>
      <c r="Z56" s="7"/>
      <c r="AA56" s="7"/>
      <c r="AB56" s="7"/>
      <c r="AC56" s="7"/>
      <c r="AD56" s="7"/>
      <c r="AE56" s="7"/>
      <c r="AF56" s="7"/>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row>
    <row r="57" spans="1:119" ht="63" customHeight="1" x14ac:dyDescent="0.25">
      <c r="A57" s="1" t="s">
        <v>77</v>
      </c>
      <c r="B57" s="14" t="s">
        <v>624</v>
      </c>
      <c r="C57" s="14" t="s">
        <v>644</v>
      </c>
      <c r="D57" s="23">
        <v>52</v>
      </c>
      <c r="E57" s="14" t="s">
        <v>657</v>
      </c>
      <c r="F57" s="16" t="s">
        <v>646</v>
      </c>
      <c r="G57" s="16" t="s">
        <v>647</v>
      </c>
      <c r="H57" s="4" t="s">
        <v>17</v>
      </c>
      <c r="I57" s="4" t="s">
        <v>110</v>
      </c>
      <c r="J57" s="4" t="s">
        <v>111</v>
      </c>
      <c r="K57" s="5"/>
      <c r="L57" s="3"/>
      <c r="M57" s="3" t="s">
        <v>658</v>
      </c>
      <c r="N57" s="16" t="s">
        <v>331</v>
      </c>
      <c r="O57" s="16"/>
      <c r="P57" s="2" t="s">
        <v>54</v>
      </c>
      <c r="Q57" s="25">
        <v>44519</v>
      </c>
      <c r="R57" s="25"/>
      <c r="S57" s="3" t="s">
        <v>2</v>
      </c>
      <c r="T57" s="16" t="s">
        <v>659</v>
      </c>
      <c r="U57" s="7"/>
      <c r="V57" s="7"/>
      <c r="W57" s="7"/>
      <c r="X57" s="7"/>
      <c r="Y57" s="7"/>
      <c r="Z57" s="7"/>
      <c r="AA57" s="7"/>
      <c r="AB57" s="7"/>
      <c r="AC57" s="7"/>
      <c r="AD57" s="7"/>
      <c r="AE57" s="7"/>
      <c r="AF57" s="7"/>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row>
    <row r="58" spans="1:119" ht="63" customHeight="1" x14ac:dyDescent="0.25">
      <c r="A58" s="1" t="s">
        <v>77</v>
      </c>
      <c r="B58" s="14" t="s">
        <v>624</v>
      </c>
      <c r="C58" s="14" t="s">
        <v>644</v>
      </c>
      <c r="D58" s="23">
        <v>53</v>
      </c>
      <c r="E58" s="14" t="s">
        <v>660</v>
      </c>
      <c r="F58" s="16" t="s">
        <v>646</v>
      </c>
      <c r="G58" s="16" t="s">
        <v>647</v>
      </c>
      <c r="H58" s="83" t="s">
        <v>17</v>
      </c>
      <c r="I58" s="83" t="s">
        <v>110</v>
      </c>
      <c r="J58" s="83" t="s">
        <v>111</v>
      </c>
      <c r="K58" s="95"/>
      <c r="L58" s="96"/>
      <c r="M58" s="96" t="s">
        <v>42</v>
      </c>
      <c r="N58" s="97" t="s">
        <v>331</v>
      </c>
      <c r="O58" s="97"/>
      <c r="P58" s="98" t="s">
        <v>54</v>
      </c>
      <c r="Q58" s="99">
        <v>44519</v>
      </c>
      <c r="R58" s="99"/>
      <c r="S58" s="96" t="s">
        <v>3</v>
      </c>
      <c r="T58" s="97" t="s">
        <v>649</v>
      </c>
      <c r="U58" s="7"/>
      <c r="V58" s="7"/>
      <c r="W58" s="7"/>
      <c r="X58" s="7"/>
      <c r="Y58" s="7"/>
      <c r="Z58" s="7"/>
      <c r="AA58" s="7"/>
      <c r="AB58" s="7"/>
      <c r="AC58" s="7"/>
      <c r="AD58" s="7"/>
      <c r="AE58" s="7"/>
      <c r="AF58" s="7"/>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row>
    <row r="59" spans="1:119" ht="63" customHeight="1" x14ac:dyDescent="0.25">
      <c r="A59" s="1" t="s">
        <v>77</v>
      </c>
      <c r="B59" s="14" t="s">
        <v>624</v>
      </c>
      <c r="C59" s="14" t="s">
        <v>661</v>
      </c>
      <c r="D59" s="23">
        <v>54</v>
      </c>
      <c r="E59" s="14" t="s">
        <v>108</v>
      </c>
      <c r="F59" s="14" t="s">
        <v>109</v>
      </c>
      <c r="G59" s="6" t="s">
        <v>96</v>
      </c>
      <c r="H59" s="83" t="s">
        <v>17</v>
      </c>
      <c r="I59" s="83" t="s">
        <v>110</v>
      </c>
      <c r="J59" s="83" t="s">
        <v>111</v>
      </c>
      <c r="K59" s="95"/>
      <c r="L59" s="96"/>
      <c r="M59" s="96" t="s">
        <v>42</v>
      </c>
      <c r="N59" s="97" t="s">
        <v>331</v>
      </c>
      <c r="O59" s="97"/>
      <c r="P59" s="98" t="s">
        <v>54</v>
      </c>
      <c r="Q59" s="99">
        <v>44519</v>
      </c>
      <c r="R59" s="99"/>
      <c r="S59" s="96" t="s">
        <v>3</v>
      </c>
      <c r="T59" s="97" t="s">
        <v>649</v>
      </c>
      <c r="U59" s="7"/>
      <c r="V59" s="7"/>
      <c r="W59" s="7"/>
      <c r="X59" s="7"/>
      <c r="Y59" s="7"/>
      <c r="Z59" s="7"/>
      <c r="AA59" s="7"/>
      <c r="AB59" s="7"/>
      <c r="AC59" s="7"/>
      <c r="AD59" s="7"/>
      <c r="AE59" s="7"/>
      <c r="AF59" s="7"/>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row>
    <row r="60" spans="1:119" ht="63" customHeight="1" x14ac:dyDescent="0.25">
      <c r="A60" s="1" t="s">
        <v>77</v>
      </c>
      <c r="B60" s="14" t="s">
        <v>624</v>
      </c>
      <c r="C60" s="14" t="s">
        <v>662</v>
      </c>
      <c r="D60" s="23">
        <v>55</v>
      </c>
      <c r="E60" s="14" t="s">
        <v>114</v>
      </c>
      <c r="F60" s="14" t="s">
        <v>663</v>
      </c>
      <c r="G60" s="6" t="s">
        <v>96</v>
      </c>
      <c r="H60" s="4" t="s">
        <v>39</v>
      </c>
      <c r="I60" s="4" t="s">
        <v>40</v>
      </c>
      <c r="J60" s="4" t="s">
        <v>41</v>
      </c>
      <c r="K60" s="4" t="s">
        <v>42</v>
      </c>
      <c r="L60" s="3"/>
      <c r="M60" s="3"/>
      <c r="N60" s="16" t="s">
        <v>331</v>
      </c>
      <c r="O60" s="16"/>
      <c r="P60" s="2" t="s">
        <v>54</v>
      </c>
      <c r="Q60" s="25">
        <v>44519</v>
      </c>
      <c r="R60" s="25"/>
      <c r="S60" s="3" t="s">
        <v>3</v>
      </c>
      <c r="T60" s="16" t="s">
        <v>664</v>
      </c>
      <c r="U60" s="7"/>
      <c r="V60" s="7"/>
      <c r="W60" s="7"/>
      <c r="X60" s="7"/>
      <c r="Y60" s="7"/>
      <c r="Z60" s="7"/>
      <c r="AA60" s="7"/>
      <c r="AB60" s="7"/>
      <c r="AC60" s="7"/>
      <c r="AD60" s="7"/>
      <c r="AE60" s="7"/>
      <c r="AF60" s="7"/>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row>
    <row r="61" spans="1:119" ht="63" customHeight="1" x14ac:dyDescent="0.25">
      <c r="A61" s="1" t="s">
        <v>77</v>
      </c>
      <c r="B61" s="14" t="s">
        <v>624</v>
      </c>
      <c r="C61" s="14" t="s">
        <v>665</v>
      </c>
      <c r="D61" s="23">
        <v>56</v>
      </c>
      <c r="E61" s="26" t="s">
        <v>118</v>
      </c>
      <c r="F61" s="26" t="s">
        <v>119</v>
      </c>
      <c r="G61" s="26" t="s">
        <v>96</v>
      </c>
      <c r="H61" s="4" t="s">
        <v>39</v>
      </c>
      <c r="I61" s="4" t="s">
        <v>120</v>
      </c>
      <c r="J61" s="4" t="s">
        <v>121</v>
      </c>
      <c r="K61" s="4" t="s">
        <v>42</v>
      </c>
      <c r="L61" s="3"/>
      <c r="M61" s="3"/>
      <c r="N61" s="16" t="s">
        <v>331</v>
      </c>
      <c r="O61" s="16" t="s">
        <v>122</v>
      </c>
      <c r="P61" s="2" t="s">
        <v>54</v>
      </c>
      <c r="Q61" s="25">
        <v>44519</v>
      </c>
      <c r="R61" s="25"/>
      <c r="S61" s="3" t="s">
        <v>2</v>
      </c>
      <c r="T61" s="29" t="s">
        <v>666</v>
      </c>
      <c r="U61" s="7"/>
      <c r="V61" s="7"/>
      <c r="W61" s="7"/>
      <c r="X61" s="7"/>
      <c r="Y61" s="7"/>
      <c r="Z61" s="7"/>
      <c r="AA61" s="7"/>
      <c r="AB61" s="7"/>
      <c r="AC61" s="7"/>
      <c r="AD61" s="7"/>
      <c r="AE61" s="7"/>
      <c r="AF61" s="7"/>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row>
    <row r="62" spans="1:119" ht="63" customHeight="1" x14ac:dyDescent="0.25">
      <c r="A62" s="1" t="s">
        <v>77</v>
      </c>
      <c r="B62" s="14" t="s">
        <v>624</v>
      </c>
      <c r="C62" s="14" t="s">
        <v>665</v>
      </c>
      <c r="D62" s="23">
        <v>57</v>
      </c>
      <c r="E62" s="26" t="s">
        <v>667</v>
      </c>
      <c r="F62" s="26" t="s">
        <v>96</v>
      </c>
      <c r="G62" s="26" t="s">
        <v>96</v>
      </c>
      <c r="H62" s="4" t="s">
        <v>39</v>
      </c>
      <c r="I62" s="4" t="s">
        <v>246</v>
      </c>
      <c r="J62" s="4" t="s">
        <v>247</v>
      </c>
      <c r="K62" s="4" t="s">
        <v>42</v>
      </c>
      <c r="L62" s="3"/>
      <c r="M62" s="3"/>
      <c r="N62" s="16" t="s">
        <v>331</v>
      </c>
      <c r="O62" s="16"/>
      <c r="P62" s="2" t="s">
        <v>54</v>
      </c>
      <c r="Q62" s="25">
        <v>44519</v>
      </c>
      <c r="R62" s="25"/>
      <c r="S62" s="3" t="s">
        <v>2</v>
      </c>
      <c r="T62" s="16" t="s">
        <v>668</v>
      </c>
      <c r="U62" s="7"/>
      <c r="V62" s="7"/>
      <c r="W62" s="7"/>
      <c r="X62" s="7"/>
      <c r="Y62" s="7"/>
      <c r="Z62" s="7"/>
      <c r="AA62" s="7"/>
      <c r="AB62" s="7"/>
      <c r="AC62" s="7"/>
      <c r="AD62" s="7"/>
      <c r="AE62" s="7"/>
      <c r="AF62" s="7"/>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row>
    <row r="63" spans="1:119" ht="63" customHeight="1" x14ac:dyDescent="0.25">
      <c r="A63" s="1" t="s">
        <v>77</v>
      </c>
      <c r="B63" s="14" t="s">
        <v>624</v>
      </c>
      <c r="C63" s="14" t="s">
        <v>665</v>
      </c>
      <c r="D63" s="23">
        <v>58</v>
      </c>
      <c r="E63" s="26" t="s">
        <v>669</v>
      </c>
      <c r="F63" s="26" t="s">
        <v>96</v>
      </c>
      <c r="G63" s="26" t="s">
        <v>96</v>
      </c>
      <c r="H63" s="4" t="s">
        <v>39</v>
      </c>
      <c r="I63" s="4" t="s">
        <v>120</v>
      </c>
      <c r="J63" s="4" t="s">
        <v>121</v>
      </c>
      <c r="K63" s="4" t="s">
        <v>42</v>
      </c>
      <c r="L63" s="3"/>
      <c r="M63" s="3"/>
      <c r="N63" s="16" t="s">
        <v>331</v>
      </c>
      <c r="O63" s="16" t="s">
        <v>122</v>
      </c>
      <c r="P63" s="2" t="s">
        <v>54</v>
      </c>
      <c r="Q63" s="25">
        <v>44519</v>
      </c>
      <c r="R63" s="25"/>
      <c r="S63" s="3" t="s">
        <v>2</v>
      </c>
      <c r="T63" s="29" t="s">
        <v>670</v>
      </c>
      <c r="U63" s="7"/>
      <c r="V63" s="7"/>
      <c r="W63" s="7"/>
      <c r="X63" s="7"/>
      <c r="Y63" s="7"/>
      <c r="Z63" s="7"/>
      <c r="AA63" s="7"/>
      <c r="AB63" s="7"/>
      <c r="AC63" s="7"/>
      <c r="AD63" s="7"/>
      <c r="AE63" s="7"/>
      <c r="AF63" s="7"/>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row>
    <row r="64" spans="1:119" ht="63" customHeight="1" x14ac:dyDescent="0.25">
      <c r="A64" s="1" t="s">
        <v>77</v>
      </c>
      <c r="B64" s="14" t="s">
        <v>624</v>
      </c>
      <c r="C64" s="14" t="s">
        <v>665</v>
      </c>
      <c r="D64" s="23">
        <v>59</v>
      </c>
      <c r="E64" s="26" t="s">
        <v>671</v>
      </c>
      <c r="F64" s="26" t="s">
        <v>96</v>
      </c>
      <c r="G64" s="26" t="s">
        <v>96</v>
      </c>
      <c r="H64" s="4" t="s">
        <v>39</v>
      </c>
      <c r="I64" s="4" t="s">
        <v>120</v>
      </c>
      <c r="J64" s="4" t="s">
        <v>121</v>
      </c>
      <c r="K64" s="4" t="s">
        <v>42</v>
      </c>
      <c r="L64" s="3"/>
      <c r="M64" s="3"/>
      <c r="N64" s="16" t="s">
        <v>331</v>
      </c>
      <c r="O64" s="16" t="s">
        <v>122</v>
      </c>
      <c r="P64" s="2" t="s">
        <v>54</v>
      </c>
      <c r="Q64" s="25">
        <v>44519</v>
      </c>
      <c r="R64" s="25"/>
      <c r="S64" s="3" t="s">
        <v>2</v>
      </c>
      <c r="T64" s="29" t="s">
        <v>672</v>
      </c>
      <c r="U64" s="7"/>
      <c r="V64" s="7"/>
      <c r="W64" s="7"/>
      <c r="X64" s="7"/>
      <c r="Y64" s="7"/>
      <c r="Z64" s="7"/>
      <c r="AA64" s="7"/>
      <c r="AB64" s="7"/>
      <c r="AC64" s="7"/>
      <c r="AD64" s="7"/>
      <c r="AE64" s="7"/>
      <c r="AF64" s="7"/>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row>
    <row r="65" spans="1:119" ht="63" customHeight="1" x14ac:dyDescent="0.25">
      <c r="A65" s="1" t="s">
        <v>77</v>
      </c>
      <c r="B65" s="14" t="s">
        <v>624</v>
      </c>
      <c r="C65" s="14" t="s">
        <v>673</v>
      </c>
      <c r="D65" s="23">
        <v>60</v>
      </c>
      <c r="E65" s="6" t="s">
        <v>125</v>
      </c>
      <c r="F65" s="14" t="s">
        <v>126</v>
      </c>
      <c r="G65" s="6" t="s">
        <v>96</v>
      </c>
      <c r="H65" s="4" t="s">
        <v>17</v>
      </c>
      <c r="I65" s="4" t="s">
        <v>110</v>
      </c>
      <c r="J65" s="4" t="s">
        <v>111</v>
      </c>
      <c r="K65" s="3"/>
      <c r="L65" s="3"/>
      <c r="M65" s="3" t="s">
        <v>42</v>
      </c>
      <c r="N65" s="16" t="s">
        <v>331</v>
      </c>
      <c r="O65" s="16"/>
      <c r="P65" s="2" t="s">
        <v>54</v>
      </c>
      <c r="Q65" s="25">
        <v>44561</v>
      </c>
      <c r="R65" s="25"/>
      <c r="S65" s="3" t="s">
        <v>2</v>
      </c>
      <c r="T65" s="16" t="s">
        <v>674</v>
      </c>
      <c r="U65" s="7"/>
      <c r="V65" s="7"/>
      <c r="W65" s="7"/>
      <c r="X65" s="7"/>
      <c r="Y65" s="7"/>
      <c r="Z65" s="7"/>
      <c r="AA65" s="7"/>
      <c r="AB65" s="7"/>
      <c r="AC65" s="7"/>
      <c r="AD65" s="7"/>
      <c r="AE65" s="7"/>
      <c r="AF65" s="7"/>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row>
    <row r="66" spans="1:119" ht="63" customHeight="1" x14ac:dyDescent="0.25">
      <c r="A66" s="1" t="s">
        <v>77</v>
      </c>
      <c r="B66" s="14" t="s">
        <v>624</v>
      </c>
      <c r="C66" s="14" t="s">
        <v>675</v>
      </c>
      <c r="D66" s="23">
        <v>61</v>
      </c>
      <c r="E66" s="14" t="s">
        <v>128</v>
      </c>
      <c r="F66" s="14" t="s">
        <v>129</v>
      </c>
      <c r="G66" s="27" t="s">
        <v>130</v>
      </c>
      <c r="H66" s="4" t="s">
        <v>39</v>
      </c>
      <c r="I66" s="4" t="s">
        <v>120</v>
      </c>
      <c r="J66" s="4" t="s">
        <v>121</v>
      </c>
      <c r="K66" s="4" t="s">
        <v>42</v>
      </c>
      <c r="L66" s="3"/>
      <c r="M66" s="3"/>
      <c r="N66" s="16" t="s">
        <v>331</v>
      </c>
      <c r="O66" s="16"/>
      <c r="P66" s="2" t="s">
        <v>54</v>
      </c>
      <c r="Q66" s="25">
        <v>44519</v>
      </c>
      <c r="R66" s="25"/>
      <c r="S66" s="3" t="s">
        <v>2</v>
      </c>
      <c r="T66" s="29" t="s">
        <v>676</v>
      </c>
      <c r="U66" s="7"/>
      <c r="V66" s="7"/>
      <c r="W66" s="7"/>
      <c r="X66" s="7"/>
      <c r="Y66" s="7"/>
      <c r="Z66" s="7"/>
      <c r="AA66" s="7"/>
      <c r="AB66" s="7"/>
      <c r="AC66" s="7"/>
      <c r="AD66" s="7"/>
      <c r="AE66" s="7"/>
      <c r="AF66" s="7"/>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row>
    <row r="67" spans="1:119" ht="63" customHeight="1" x14ac:dyDescent="0.25">
      <c r="A67" s="1" t="s">
        <v>77</v>
      </c>
      <c r="B67" s="14" t="s">
        <v>624</v>
      </c>
      <c r="C67" s="100" t="s">
        <v>677</v>
      </c>
      <c r="D67" s="101">
        <v>62</v>
      </c>
      <c r="E67" s="100" t="s">
        <v>133</v>
      </c>
      <c r="F67" s="100" t="s">
        <v>134</v>
      </c>
      <c r="G67" s="100" t="s">
        <v>96</v>
      </c>
      <c r="H67" s="101" t="s">
        <v>39</v>
      </c>
      <c r="I67" s="101" t="s">
        <v>40</v>
      </c>
      <c r="J67" s="101" t="s">
        <v>135</v>
      </c>
      <c r="K67" s="101"/>
      <c r="L67" s="34" t="s">
        <v>42</v>
      </c>
      <c r="M67" s="34"/>
      <c r="N67" s="32" t="s">
        <v>331</v>
      </c>
      <c r="O67" s="32"/>
      <c r="P67" s="33" t="s">
        <v>136</v>
      </c>
      <c r="Q67" s="34"/>
      <c r="R67" s="34"/>
      <c r="S67" s="3" t="s">
        <v>3</v>
      </c>
      <c r="T67" s="102" t="s">
        <v>678</v>
      </c>
      <c r="U67" s="35"/>
      <c r="V67" s="35"/>
      <c r="W67" s="35"/>
      <c r="X67" s="35"/>
      <c r="Y67" s="35"/>
      <c r="Z67" s="103"/>
      <c r="AA67" s="103"/>
      <c r="AB67" s="103"/>
      <c r="AC67" s="103"/>
      <c r="AD67" s="103"/>
      <c r="AE67" s="103"/>
      <c r="AF67" s="103"/>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row>
    <row r="68" spans="1:119" ht="63" customHeight="1" x14ac:dyDescent="0.25">
      <c r="A68" s="1" t="s">
        <v>77</v>
      </c>
      <c r="B68" s="14" t="s">
        <v>624</v>
      </c>
      <c r="C68" s="6" t="s">
        <v>679</v>
      </c>
      <c r="D68" s="23">
        <v>63</v>
      </c>
      <c r="E68" s="14" t="s">
        <v>141</v>
      </c>
      <c r="F68" s="14" t="s">
        <v>142</v>
      </c>
      <c r="G68" s="14" t="s">
        <v>143</v>
      </c>
      <c r="H68" s="4" t="s">
        <v>39</v>
      </c>
      <c r="I68" s="4" t="s">
        <v>40</v>
      </c>
      <c r="J68" s="4" t="s">
        <v>41</v>
      </c>
      <c r="K68" s="4" t="s">
        <v>42</v>
      </c>
      <c r="L68" s="3"/>
      <c r="M68" s="3"/>
      <c r="N68" s="16" t="s">
        <v>331</v>
      </c>
      <c r="O68" s="16"/>
      <c r="P68" s="2" t="s">
        <v>54</v>
      </c>
      <c r="Q68" s="25">
        <v>44561</v>
      </c>
      <c r="R68" s="25"/>
      <c r="S68" s="3" t="s">
        <v>2</v>
      </c>
      <c r="T68" s="29" t="s">
        <v>680</v>
      </c>
      <c r="U68" s="7"/>
      <c r="V68" s="7"/>
      <c r="W68" s="7"/>
      <c r="X68" s="7"/>
      <c r="Y68" s="7"/>
      <c r="Z68" s="7"/>
      <c r="AA68" s="7"/>
      <c r="AB68" s="7"/>
      <c r="AC68" s="7"/>
      <c r="AD68" s="7"/>
      <c r="AE68" s="7"/>
      <c r="AF68" s="7"/>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row>
    <row r="69" spans="1:119" ht="63" customHeight="1" x14ac:dyDescent="0.25">
      <c r="A69" s="1" t="s">
        <v>77</v>
      </c>
      <c r="B69" s="14" t="s">
        <v>624</v>
      </c>
      <c r="C69" s="6" t="s">
        <v>681</v>
      </c>
      <c r="D69" s="23">
        <v>64</v>
      </c>
      <c r="E69" s="14" t="s">
        <v>146</v>
      </c>
      <c r="F69" s="14" t="s">
        <v>147</v>
      </c>
      <c r="G69" s="14" t="s">
        <v>147</v>
      </c>
      <c r="H69" s="4" t="s">
        <v>39</v>
      </c>
      <c r="I69" s="4" t="s">
        <v>40</v>
      </c>
      <c r="J69" s="4" t="s">
        <v>41</v>
      </c>
      <c r="K69" s="4" t="s">
        <v>42</v>
      </c>
      <c r="L69" s="3"/>
      <c r="M69" s="3"/>
      <c r="N69" s="16" t="s">
        <v>331</v>
      </c>
      <c r="O69" s="16"/>
      <c r="P69" s="2" t="s">
        <v>54</v>
      </c>
      <c r="Q69" s="25">
        <v>44540</v>
      </c>
      <c r="R69" s="25"/>
      <c r="S69" s="3" t="s">
        <v>3</v>
      </c>
      <c r="T69" s="16" t="s">
        <v>682</v>
      </c>
      <c r="U69" s="7"/>
      <c r="V69" s="7"/>
      <c r="W69" s="7"/>
      <c r="X69" s="7"/>
      <c r="Y69" s="7"/>
      <c r="Z69" s="7"/>
      <c r="AA69" s="7"/>
      <c r="AB69" s="7"/>
      <c r="AC69" s="7"/>
      <c r="AD69" s="7"/>
      <c r="AE69" s="7"/>
      <c r="AF69" s="7"/>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row>
    <row r="70" spans="1:119" ht="63" customHeight="1" x14ac:dyDescent="0.25">
      <c r="A70" s="1" t="s">
        <v>77</v>
      </c>
      <c r="B70" s="14" t="s">
        <v>624</v>
      </c>
      <c r="C70" s="6" t="s">
        <v>681</v>
      </c>
      <c r="D70" s="23">
        <v>65</v>
      </c>
      <c r="E70" s="14" t="s">
        <v>683</v>
      </c>
      <c r="F70" s="14" t="s">
        <v>147</v>
      </c>
      <c r="G70" s="14" t="s">
        <v>147</v>
      </c>
      <c r="H70" s="4" t="s">
        <v>39</v>
      </c>
      <c r="I70" s="4" t="s">
        <v>40</v>
      </c>
      <c r="J70" s="4" t="s">
        <v>41</v>
      </c>
      <c r="K70" s="4" t="s">
        <v>42</v>
      </c>
      <c r="L70" s="3"/>
      <c r="M70" s="3"/>
      <c r="N70" s="16" t="s">
        <v>331</v>
      </c>
      <c r="O70" s="16"/>
      <c r="P70" s="2" t="s">
        <v>54</v>
      </c>
      <c r="Q70" s="25">
        <v>44541</v>
      </c>
      <c r="R70" s="25"/>
      <c r="S70" s="3" t="s">
        <v>3</v>
      </c>
      <c r="T70" s="16" t="s">
        <v>684</v>
      </c>
      <c r="U70" s="7"/>
      <c r="V70" s="7"/>
      <c r="W70" s="7"/>
      <c r="X70" s="7"/>
      <c r="Y70" s="7"/>
      <c r="Z70" s="7"/>
      <c r="AA70" s="7"/>
      <c r="AB70" s="7"/>
      <c r="AC70" s="7"/>
      <c r="AD70" s="7"/>
      <c r="AE70" s="7"/>
      <c r="AF70" s="7"/>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row>
    <row r="71" spans="1:119" ht="63" customHeight="1" x14ac:dyDescent="0.25">
      <c r="A71" s="1" t="s">
        <v>77</v>
      </c>
      <c r="B71" s="14" t="s">
        <v>624</v>
      </c>
      <c r="C71" s="6" t="s">
        <v>681</v>
      </c>
      <c r="D71" s="23">
        <v>66</v>
      </c>
      <c r="E71" s="14" t="s">
        <v>685</v>
      </c>
      <c r="F71" s="14" t="s">
        <v>147</v>
      </c>
      <c r="G71" s="14" t="s">
        <v>147</v>
      </c>
      <c r="H71" s="4" t="s">
        <v>39</v>
      </c>
      <c r="I71" s="4" t="s">
        <v>40</v>
      </c>
      <c r="J71" s="4" t="s">
        <v>41</v>
      </c>
      <c r="K71" s="4" t="s">
        <v>42</v>
      </c>
      <c r="L71" s="3"/>
      <c r="M71" s="3"/>
      <c r="N71" s="16" t="s">
        <v>331</v>
      </c>
      <c r="O71" s="16"/>
      <c r="P71" s="2" t="s">
        <v>54</v>
      </c>
      <c r="Q71" s="25">
        <v>44542</v>
      </c>
      <c r="R71" s="25"/>
      <c r="S71" s="3" t="s">
        <v>3</v>
      </c>
      <c r="T71" s="16" t="s">
        <v>686</v>
      </c>
      <c r="U71" s="7"/>
      <c r="V71" s="7"/>
      <c r="W71" s="7"/>
      <c r="X71" s="7"/>
      <c r="Y71" s="7"/>
      <c r="Z71" s="7"/>
      <c r="AA71" s="7"/>
      <c r="AB71" s="7"/>
      <c r="AC71" s="7"/>
      <c r="AD71" s="7"/>
      <c r="AE71" s="7"/>
      <c r="AF71" s="7"/>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row>
    <row r="72" spans="1:119" ht="63" customHeight="1" x14ac:dyDescent="0.25">
      <c r="A72" s="1" t="s">
        <v>77</v>
      </c>
      <c r="B72" s="14" t="s">
        <v>624</v>
      </c>
      <c r="C72" s="6" t="s">
        <v>681</v>
      </c>
      <c r="D72" s="23">
        <v>67</v>
      </c>
      <c r="E72" s="14" t="s">
        <v>687</v>
      </c>
      <c r="F72" s="14" t="s">
        <v>147</v>
      </c>
      <c r="G72" s="14" t="s">
        <v>147</v>
      </c>
      <c r="H72" s="4" t="s">
        <v>39</v>
      </c>
      <c r="I72" s="4" t="s">
        <v>40</v>
      </c>
      <c r="J72" s="4" t="s">
        <v>41</v>
      </c>
      <c r="K72" s="4" t="s">
        <v>42</v>
      </c>
      <c r="L72" s="3"/>
      <c r="M72" s="3"/>
      <c r="N72" s="16" t="s">
        <v>331</v>
      </c>
      <c r="O72" s="16"/>
      <c r="P72" s="2" t="s">
        <v>54</v>
      </c>
      <c r="Q72" s="25">
        <v>44543</v>
      </c>
      <c r="R72" s="25"/>
      <c r="S72" s="3" t="s">
        <v>3</v>
      </c>
      <c r="T72" s="16" t="s">
        <v>688</v>
      </c>
      <c r="U72" s="7"/>
      <c r="V72" s="7"/>
      <c r="W72" s="7"/>
      <c r="X72" s="7"/>
      <c r="Y72" s="7"/>
      <c r="Z72" s="7"/>
      <c r="AA72" s="7"/>
      <c r="AB72" s="7"/>
      <c r="AC72" s="7"/>
      <c r="AD72" s="7"/>
      <c r="AE72" s="7"/>
      <c r="AF72" s="7"/>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row>
    <row r="73" spans="1:119" ht="63" customHeight="1" x14ac:dyDescent="0.25">
      <c r="A73" s="1" t="s">
        <v>77</v>
      </c>
      <c r="B73" s="14" t="s">
        <v>624</v>
      </c>
      <c r="C73" s="6" t="s">
        <v>681</v>
      </c>
      <c r="D73" s="23">
        <v>68</v>
      </c>
      <c r="E73" s="14" t="s">
        <v>689</v>
      </c>
      <c r="F73" s="14" t="s">
        <v>147</v>
      </c>
      <c r="G73" s="14" t="s">
        <v>147</v>
      </c>
      <c r="H73" s="4" t="s">
        <v>39</v>
      </c>
      <c r="I73" s="4" t="s">
        <v>116</v>
      </c>
      <c r="J73" s="4" t="s">
        <v>690</v>
      </c>
      <c r="K73" s="4" t="s">
        <v>42</v>
      </c>
      <c r="L73" s="3"/>
      <c r="M73" s="3"/>
      <c r="N73" s="16" t="s">
        <v>331</v>
      </c>
      <c r="O73" s="16"/>
      <c r="P73" s="2" t="s">
        <v>54</v>
      </c>
      <c r="Q73" s="25">
        <v>44540</v>
      </c>
      <c r="R73" s="25"/>
      <c r="S73" s="3" t="s">
        <v>2</v>
      </c>
      <c r="T73" s="29" t="s">
        <v>691</v>
      </c>
      <c r="U73" s="7"/>
      <c r="V73" s="7"/>
      <c r="W73" s="7"/>
      <c r="X73" s="7"/>
      <c r="Y73" s="7"/>
      <c r="Z73" s="7"/>
      <c r="AA73" s="7"/>
      <c r="AB73" s="7"/>
      <c r="AC73" s="7"/>
      <c r="AD73" s="7"/>
      <c r="AE73" s="7"/>
      <c r="AF73" s="7"/>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row>
    <row r="74" spans="1:119" ht="63" customHeight="1" x14ac:dyDescent="0.25">
      <c r="A74" s="1" t="s">
        <v>77</v>
      </c>
      <c r="B74" s="14" t="s">
        <v>624</v>
      </c>
      <c r="C74" s="6" t="s">
        <v>681</v>
      </c>
      <c r="D74" s="23">
        <v>69</v>
      </c>
      <c r="E74" s="14" t="s">
        <v>692</v>
      </c>
      <c r="F74" s="14" t="s">
        <v>147</v>
      </c>
      <c r="G74" s="14" t="s">
        <v>147</v>
      </c>
      <c r="H74" s="4" t="s">
        <v>39</v>
      </c>
      <c r="I74" s="4" t="s">
        <v>116</v>
      </c>
      <c r="J74" s="4" t="s">
        <v>690</v>
      </c>
      <c r="K74" s="4" t="s">
        <v>42</v>
      </c>
      <c r="L74" s="3"/>
      <c r="M74" s="3"/>
      <c r="N74" s="16" t="s">
        <v>331</v>
      </c>
      <c r="O74" s="16"/>
      <c r="P74" s="2" t="s">
        <v>54</v>
      </c>
      <c r="Q74" s="25">
        <v>44540</v>
      </c>
      <c r="R74" s="25"/>
      <c r="S74" s="3" t="s">
        <v>2</v>
      </c>
      <c r="T74" s="29" t="s">
        <v>691</v>
      </c>
      <c r="U74" s="7"/>
      <c r="V74" s="7"/>
      <c r="W74" s="7"/>
      <c r="X74" s="7"/>
      <c r="Y74" s="7"/>
      <c r="Z74" s="7"/>
      <c r="AA74" s="7"/>
      <c r="AB74" s="7"/>
      <c r="AC74" s="7"/>
      <c r="AD74" s="7"/>
      <c r="AE74" s="7"/>
      <c r="AF74" s="7"/>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row>
    <row r="75" spans="1:119" ht="63" customHeight="1" x14ac:dyDescent="0.25">
      <c r="A75" s="1" t="s">
        <v>77</v>
      </c>
      <c r="B75" s="14" t="s">
        <v>624</v>
      </c>
      <c r="C75" s="6" t="s">
        <v>681</v>
      </c>
      <c r="D75" s="23">
        <v>70</v>
      </c>
      <c r="E75" s="26" t="s">
        <v>693</v>
      </c>
      <c r="F75" s="14" t="s">
        <v>147</v>
      </c>
      <c r="G75" s="14" t="s">
        <v>147</v>
      </c>
      <c r="H75" s="83" t="s">
        <v>39</v>
      </c>
      <c r="I75" s="83" t="s">
        <v>110</v>
      </c>
      <c r="J75" s="83" t="s">
        <v>111</v>
      </c>
      <c r="K75" s="96"/>
      <c r="L75" s="96"/>
      <c r="M75" s="96" t="s">
        <v>42</v>
      </c>
      <c r="N75" s="97" t="s">
        <v>331</v>
      </c>
      <c r="O75" s="97"/>
      <c r="P75" s="98" t="s">
        <v>54</v>
      </c>
      <c r="Q75" s="99">
        <v>44540</v>
      </c>
      <c r="R75" s="99"/>
      <c r="S75" s="96" t="s">
        <v>3</v>
      </c>
      <c r="T75" s="97" t="s">
        <v>694</v>
      </c>
      <c r="U75" s="7"/>
      <c r="V75" s="7"/>
      <c r="W75" s="7"/>
      <c r="X75" s="7"/>
      <c r="Y75" s="7"/>
      <c r="Z75" s="7"/>
      <c r="AA75" s="7"/>
      <c r="AB75" s="7"/>
      <c r="AC75" s="7"/>
      <c r="AD75" s="7"/>
      <c r="AE75" s="7"/>
      <c r="AF75" s="7"/>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row>
    <row r="76" spans="1:119" ht="63" customHeight="1" x14ac:dyDescent="0.25">
      <c r="A76" s="1" t="s">
        <v>77</v>
      </c>
      <c r="B76" s="14" t="s">
        <v>624</v>
      </c>
      <c r="C76" s="6" t="s">
        <v>695</v>
      </c>
      <c r="D76" s="23">
        <v>71</v>
      </c>
      <c r="E76" s="6" t="s">
        <v>150</v>
      </c>
      <c r="F76" s="14" t="s">
        <v>151</v>
      </c>
      <c r="G76" s="14" t="s">
        <v>152</v>
      </c>
      <c r="H76" s="4" t="s">
        <v>17</v>
      </c>
      <c r="I76" s="4" t="s">
        <v>110</v>
      </c>
      <c r="J76" s="4" t="s">
        <v>111</v>
      </c>
      <c r="K76" s="4"/>
      <c r="L76" s="3"/>
      <c r="M76" s="3" t="s">
        <v>42</v>
      </c>
      <c r="N76" s="16" t="s">
        <v>331</v>
      </c>
      <c r="O76" s="16"/>
      <c r="P76" s="2" t="s">
        <v>54</v>
      </c>
      <c r="Q76" s="25">
        <v>44561</v>
      </c>
      <c r="R76" s="25"/>
      <c r="S76" s="3" t="s">
        <v>2</v>
      </c>
      <c r="T76" s="16" t="s">
        <v>696</v>
      </c>
      <c r="U76" s="7"/>
      <c r="V76" s="7"/>
      <c r="W76" s="7"/>
      <c r="X76" s="7"/>
      <c r="Y76" s="7"/>
      <c r="Z76" s="7"/>
      <c r="AA76" s="7"/>
      <c r="AB76" s="7"/>
      <c r="AC76" s="7"/>
      <c r="AD76" s="7"/>
      <c r="AE76" s="7"/>
      <c r="AF76" s="7"/>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row>
    <row r="77" spans="1:119" ht="63" customHeight="1" x14ac:dyDescent="0.25">
      <c r="A77" s="1" t="s">
        <v>77</v>
      </c>
      <c r="B77" s="6" t="s">
        <v>697</v>
      </c>
      <c r="C77" s="14" t="s">
        <v>698</v>
      </c>
      <c r="D77" s="23">
        <v>72</v>
      </c>
      <c r="E77" s="14" t="s">
        <v>157</v>
      </c>
      <c r="F77" s="14" t="s">
        <v>158</v>
      </c>
      <c r="G77" s="14" t="s">
        <v>159</v>
      </c>
      <c r="H77" s="4" t="s">
        <v>39</v>
      </c>
      <c r="I77" s="4" t="s">
        <v>40</v>
      </c>
      <c r="J77" s="4" t="s">
        <v>41</v>
      </c>
      <c r="K77" s="4" t="s">
        <v>42</v>
      </c>
      <c r="L77" s="3"/>
      <c r="M77" s="3"/>
      <c r="N77" s="16" t="s">
        <v>331</v>
      </c>
      <c r="O77" s="16"/>
      <c r="P77" s="2" t="s">
        <v>54</v>
      </c>
      <c r="Q77" s="25">
        <v>44561</v>
      </c>
      <c r="R77" s="25"/>
      <c r="S77" s="3" t="s">
        <v>3</v>
      </c>
      <c r="T77" s="16" t="s">
        <v>699</v>
      </c>
      <c r="U77" s="7"/>
      <c r="V77" s="7"/>
      <c r="W77" s="7"/>
      <c r="X77" s="7"/>
      <c r="Y77" s="7"/>
      <c r="Z77" s="7"/>
      <c r="AA77" s="7"/>
      <c r="AB77" s="7"/>
      <c r="AC77" s="7"/>
      <c r="AD77" s="7"/>
      <c r="AE77" s="7"/>
      <c r="AF77" s="7"/>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row>
    <row r="78" spans="1:119" ht="63" customHeight="1" x14ac:dyDescent="0.25">
      <c r="A78" s="1" t="s">
        <v>77</v>
      </c>
      <c r="B78" s="6" t="s">
        <v>697</v>
      </c>
      <c r="C78" s="14" t="s">
        <v>698</v>
      </c>
      <c r="D78" s="23">
        <v>73</v>
      </c>
      <c r="E78" s="14" t="s">
        <v>162</v>
      </c>
      <c r="F78" s="14" t="s">
        <v>163</v>
      </c>
      <c r="G78" s="14" t="s">
        <v>159</v>
      </c>
      <c r="H78" s="4" t="s">
        <v>39</v>
      </c>
      <c r="I78" s="4" t="s">
        <v>40</v>
      </c>
      <c r="J78" s="4" t="s">
        <v>41</v>
      </c>
      <c r="K78" s="4" t="s">
        <v>42</v>
      </c>
      <c r="L78" s="3"/>
      <c r="M78" s="3"/>
      <c r="N78" s="16" t="s">
        <v>331</v>
      </c>
      <c r="O78" s="16"/>
      <c r="P78" s="2" t="s">
        <v>54</v>
      </c>
      <c r="Q78" s="25">
        <v>44561</v>
      </c>
      <c r="R78" s="25"/>
      <c r="S78" s="3" t="s">
        <v>3</v>
      </c>
      <c r="T78" s="16" t="s">
        <v>700</v>
      </c>
      <c r="U78" s="7"/>
      <c r="V78" s="7"/>
      <c r="W78" s="7"/>
      <c r="X78" s="7"/>
      <c r="Y78" s="7"/>
      <c r="Z78" s="7"/>
      <c r="AA78" s="7"/>
      <c r="AB78" s="7"/>
      <c r="AC78" s="7"/>
      <c r="AD78" s="7"/>
      <c r="AE78" s="7"/>
      <c r="AF78" s="7"/>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row>
    <row r="79" spans="1:119" ht="63" customHeight="1" x14ac:dyDescent="0.25">
      <c r="A79" s="1" t="s">
        <v>77</v>
      </c>
      <c r="B79" s="6" t="s">
        <v>697</v>
      </c>
      <c r="C79" s="14" t="s">
        <v>698</v>
      </c>
      <c r="D79" s="23">
        <v>74</v>
      </c>
      <c r="E79" s="14" t="s">
        <v>165</v>
      </c>
      <c r="F79" s="14" t="s">
        <v>166</v>
      </c>
      <c r="G79" s="14" t="s">
        <v>152</v>
      </c>
      <c r="H79" s="4" t="s">
        <v>39</v>
      </c>
      <c r="I79" s="4" t="s">
        <v>40</v>
      </c>
      <c r="J79" s="4" t="s">
        <v>41</v>
      </c>
      <c r="K79" s="4" t="s">
        <v>42</v>
      </c>
      <c r="L79" s="3"/>
      <c r="M79" s="3"/>
      <c r="N79" s="16" t="s">
        <v>331</v>
      </c>
      <c r="O79" s="16"/>
      <c r="P79" s="2" t="s">
        <v>54</v>
      </c>
      <c r="Q79" s="25">
        <v>44562</v>
      </c>
      <c r="R79" s="25"/>
      <c r="S79" s="3" t="s">
        <v>3</v>
      </c>
      <c r="T79" s="16" t="s">
        <v>699</v>
      </c>
      <c r="U79" s="7"/>
      <c r="V79" s="7"/>
      <c r="W79" s="7"/>
      <c r="X79" s="7"/>
      <c r="Y79" s="7"/>
      <c r="Z79" s="7"/>
      <c r="AA79" s="7"/>
      <c r="AB79" s="7"/>
      <c r="AC79" s="7"/>
      <c r="AD79" s="7"/>
      <c r="AE79" s="7"/>
      <c r="AF79" s="7"/>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row>
    <row r="80" spans="1:119" ht="63" customHeight="1" x14ac:dyDescent="0.25">
      <c r="A80" s="1" t="s">
        <v>77</v>
      </c>
      <c r="B80" s="6" t="s">
        <v>697</v>
      </c>
      <c r="C80" s="14" t="s">
        <v>698</v>
      </c>
      <c r="D80" s="23">
        <v>75</v>
      </c>
      <c r="E80" s="26" t="s">
        <v>167</v>
      </c>
      <c r="F80" s="26" t="s">
        <v>168</v>
      </c>
      <c r="G80" s="14" t="s">
        <v>169</v>
      </c>
      <c r="H80" s="4" t="s">
        <v>17</v>
      </c>
      <c r="I80" s="4" t="s">
        <v>110</v>
      </c>
      <c r="J80" s="4" t="s">
        <v>111</v>
      </c>
      <c r="K80" s="4"/>
      <c r="L80" s="3"/>
      <c r="M80" s="3" t="s">
        <v>42</v>
      </c>
      <c r="N80" s="16" t="s">
        <v>331</v>
      </c>
      <c r="O80" s="16"/>
      <c r="P80" s="2" t="s">
        <v>54</v>
      </c>
      <c r="Q80" s="25">
        <v>44561</v>
      </c>
      <c r="R80" s="25"/>
      <c r="S80" s="3" t="s">
        <v>2</v>
      </c>
      <c r="T80" s="16" t="s">
        <v>701</v>
      </c>
      <c r="U80" s="7"/>
      <c r="V80" s="7"/>
      <c r="W80" s="7"/>
      <c r="X80" s="7"/>
      <c r="Y80" s="7"/>
      <c r="Z80" s="7"/>
      <c r="AA80" s="7"/>
      <c r="AB80" s="7"/>
      <c r="AC80" s="7"/>
      <c r="AD80" s="7"/>
      <c r="AE80" s="7"/>
      <c r="AF80" s="7"/>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row>
    <row r="81" spans="1:119" ht="63" customHeight="1" x14ac:dyDescent="0.25">
      <c r="A81" s="1" t="s">
        <v>77</v>
      </c>
      <c r="B81" s="6" t="s">
        <v>697</v>
      </c>
      <c r="C81" s="14" t="s">
        <v>698</v>
      </c>
      <c r="D81" s="11" t="s">
        <v>17</v>
      </c>
      <c r="E81" s="90" t="s">
        <v>702</v>
      </c>
      <c r="F81" s="14" t="s">
        <v>172</v>
      </c>
      <c r="G81" s="90" t="s">
        <v>147</v>
      </c>
      <c r="H81" s="4" t="s">
        <v>17</v>
      </c>
      <c r="I81" s="4" t="s">
        <v>17</v>
      </c>
      <c r="J81" s="4" t="s">
        <v>17</v>
      </c>
      <c r="K81" s="3"/>
      <c r="L81" s="3"/>
      <c r="M81" s="3"/>
      <c r="N81" s="40"/>
      <c r="O81" s="40"/>
      <c r="P81" s="2" t="s">
        <v>54</v>
      </c>
      <c r="Q81" s="25">
        <v>44561</v>
      </c>
      <c r="R81" s="25"/>
      <c r="S81" s="3"/>
      <c r="T81" s="4" t="s">
        <v>17</v>
      </c>
      <c r="U81" s="7"/>
      <c r="V81" s="7"/>
      <c r="W81" s="7"/>
      <c r="X81" s="7"/>
      <c r="Y81" s="7"/>
      <c r="Z81" s="7"/>
      <c r="AA81" s="7"/>
      <c r="AB81" s="7"/>
      <c r="AC81" s="7"/>
      <c r="AD81" s="7"/>
      <c r="AE81" s="7"/>
      <c r="AF81" s="7"/>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row>
    <row r="82" spans="1:119" ht="63" customHeight="1" x14ac:dyDescent="0.25">
      <c r="A82" s="1" t="s">
        <v>77</v>
      </c>
      <c r="B82" s="6" t="s">
        <v>697</v>
      </c>
      <c r="C82" s="14" t="s">
        <v>698</v>
      </c>
      <c r="D82" s="4">
        <v>76</v>
      </c>
      <c r="E82" s="14" t="s">
        <v>171</v>
      </c>
      <c r="F82" s="26" t="s">
        <v>172</v>
      </c>
      <c r="G82" s="14" t="s">
        <v>152</v>
      </c>
      <c r="H82" s="4" t="s">
        <v>39</v>
      </c>
      <c r="I82" s="4" t="s">
        <v>173</v>
      </c>
      <c r="J82" s="4" t="s">
        <v>174</v>
      </c>
      <c r="K82" s="4" t="s">
        <v>42</v>
      </c>
      <c r="L82" s="3"/>
      <c r="M82" s="3"/>
      <c r="N82" s="16" t="s">
        <v>331</v>
      </c>
      <c r="O82" s="16"/>
      <c r="P82" s="2" t="s">
        <v>54</v>
      </c>
      <c r="Q82" s="25">
        <v>44561</v>
      </c>
      <c r="R82" s="25"/>
      <c r="S82" s="3" t="s">
        <v>2</v>
      </c>
      <c r="T82" s="29" t="s">
        <v>703</v>
      </c>
      <c r="U82" s="7"/>
      <c r="V82" s="7"/>
      <c r="W82" s="7"/>
      <c r="X82" s="7"/>
      <c r="Y82" s="7"/>
      <c r="Z82" s="7"/>
      <c r="AA82" s="7"/>
      <c r="AB82" s="7"/>
      <c r="AC82" s="7"/>
      <c r="AD82" s="7"/>
      <c r="AE82" s="7"/>
      <c r="AF82" s="7"/>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row>
    <row r="83" spans="1:119" ht="63" customHeight="1" x14ac:dyDescent="0.25">
      <c r="A83" s="1" t="s">
        <v>77</v>
      </c>
      <c r="B83" s="6" t="s">
        <v>697</v>
      </c>
      <c r="C83" s="14" t="s">
        <v>698</v>
      </c>
      <c r="D83" s="4">
        <v>77</v>
      </c>
      <c r="E83" s="14" t="s">
        <v>176</v>
      </c>
      <c r="F83" s="26" t="s">
        <v>172</v>
      </c>
      <c r="G83" s="14" t="s">
        <v>152</v>
      </c>
      <c r="H83" s="4" t="s">
        <v>39</v>
      </c>
      <c r="I83" s="4" t="s">
        <v>173</v>
      </c>
      <c r="J83" s="4" t="s">
        <v>174</v>
      </c>
      <c r="K83" s="4" t="s">
        <v>42</v>
      </c>
      <c r="L83" s="3"/>
      <c r="M83" s="3"/>
      <c r="N83" s="16" t="s">
        <v>331</v>
      </c>
      <c r="O83" s="16"/>
      <c r="P83" s="2" t="s">
        <v>54</v>
      </c>
      <c r="Q83" s="25">
        <v>44561</v>
      </c>
      <c r="R83" s="25"/>
      <c r="S83" s="3" t="s">
        <v>2</v>
      </c>
      <c r="T83" s="29" t="s">
        <v>704</v>
      </c>
      <c r="U83" s="7"/>
      <c r="V83" s="7"/>
      <c r="W83" s="7"/>
      <c r="X83" s="7"/>
      <c r="Y83" s="7"/>
      <c r="Z83" s="7"/>
      <c r="AA83" s="7"/>
      <c r="AB83" s="7"/>
      <c r="AC83" s="7"/>
      <c r="AD83" s="7"/>
      <c r="AE83" s="7"/>
      <c r="AF83" s="7"/>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row>
    <row r="84" spans="1:119" ht="63" customHeight="1" x14ac:dyDescent="0.25">
      <c r="A84" s="1" t="s">
        <v>77</v>
      </c>
      <c r="B84" s="6" t="s">
        <v>697</v>
      </c>
      <c r="C84" s="14" t="s">
        <v>698</v>
      </c>
      <c r="D84" s="4">
        <v>78</v>
      </c>
      <c r="E84" s="14" t="s">
        <v>705</v>
      </c>
      <c r="F84" s="26" t="s">
        <v>172</v>
      </c>
      <c r="G84" s="14" t="s">
        <v>152</v>
      </c>
      <c r="H84" s="4" t="s">
        <v>39</v>
      </c>
      <c r="I84" s="4" t="s">
        <v>173</v>
      </c>
      <c r="J84" s="4" t="s">
        <v>174</v>
      </c>
      <c r="K84" s="4" t="s">
        <v>42</v>
      </c>
      <c r="L84" s="3"/>
      <c r="M84" s="3"/>
      <c r="N84" s="16" t="s">
        <v>331</v>
      </c>
      <c r="O84" s="16"/>
      <c r="P84" s="2" t="s">
        <v>54</v>
      </c>
      <c r="Q84" s="25">
        <v>44561</v>
      </c>
      <c r="R84" s="25"/>
      <c r="S84" s="3" t="s">
        <v>2</v>
      </c>
      <c r="T84" s="29" t="s">
        <v>704</v>
      </c>
      <c r="U84" s="7"/>
      <c r="V84" s="7"/>
      <c r="W84" s="7"/>
      <c r="X84" s="7"/>
      <c r="Y84" s="7"/>
      <c r="Z84" s="7"/>
      <c r="AA84" s="7"/>
      <c r="AB84" s="7"/>
      <c r="AC84" s="7"/>
      <c r="AD84" s="7"/>
      <c r="AE84" s="7"/>
      <c r="AF84" s="7"/>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row>
    <row r="85" spans="1:119" ht="63" customHeight="1" x14ac:dyDescent="0.25">
      <c r="A85" s="1" t="s">
        <v>77</v>
      </c>
      <c r="B85" s="6" t="s">
        <v>697</v>
      </c>
      <c r="C85" s="14" t="s">
        <v>698</v>
      </c>
      <c r="D85" s="4">
        <v>79</v>
      </c>
      <c r="E85" s="14" t="s">
        <v>706</v>
      </c>
      <c r="F85" s="14" t="s">
        <v>707</v>
      </c>
      <c r="G85" s="14" t="s">
        <v>152</v>
      </c>
      <c r="H85" s="4" t="s">
        <v>17</v>
      </c>
      <c r="I85" s="4" t="s">
        <v>110</v>
      </c>
      <c r="J85" s="4" t="s">
        <v>111</v>
      </c>
      <c r="K85" s="4"/>
      <c r="L85" s="3"/>
      <c r="M85" s="3" t="s">
        <v>42</v>
      </c>
      <c r="N85" s="16" t="s">
        <v>331</v>
      </c>
      <c r="O85" s="16"/>
      <c r="P85" s="2" t="s">
        <v>54</v>
      </c>
      <c r="Q85" s="25">
        <v>44561</v>
      </c>
      <c r="R85" s="25"/>
      <c r="S85" s="3" t="s">
        <v>2</v>
      </c>
      <c r="T85" s="16" t="s">
        <v>708</v>
      </c>
      <c r="U85" s="7"/>
      <c r="V85" s="7"/>
      <c r="W85" s="7"/>
      <c r="X85" s="7"/>
      <c r="Y85" s="7"/>
      <c r="Z85" s="7"/>
      <c r="AA85" s="7"/>
      <c r="AB85" s="7"/>
      <c r="AC85" s="7"/>
      <c r="AD85" s="7"/>
      <c r="AE85" s="7"/>
      <c r="AF85" s="7"/>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row>
    <row r="86" spans="1:119" ht="63" customHeight="1" x14ac:dyDescent="0.25">
      <c r="A86" s="1" t="s">
        <v>77</v>
      </c>
      <c r="B86" s="6" t="s">
        <v>697</v>
      </c>
      <c r="C86" s="45" t="s">
        <v>709</v>
      </c>
      <c r="D86" s="4">
        <v>80</v>
      </c>
      <c r="E86" s="6" t="s">
        <v>179</v>
      </c>
      <c r="F86" s="14" t="s">
        <v>180</v>
      </c>
      <c r="G86" s="14" t="s">
        <v>152</v>
      </c>
      <c r="H86" s="4" t="s">
        <v>39</v>
      </c>
      <c r="I86" s="4" t="s">
        <v>40</v>
      </c>
      <c r="J86" s="4" t="s">
        <v>41</v>
      </c>
      <c r="K86" s="3"/>
      <c r="L86" s="3" t="s">
        <v>42</v>
      </c>
      <c r="M86" s="3"/>
      <c r="N86" s="16" t="s">
        <v>331</v>
      </c>
      <c r="O86" s="16"/>
      <c r="P86" s="2" t="s">
        <v>54</v>
      </c>
      <c r="Q86" s="25">
        <v>44561</v>
      </c>
      <c r="R86" s="25"/>
      <c r="S86" s="3" t="s">
        <v>3</v>
      </c>
      <c r="T86" s="16" t="s">
        <v>710</v>
      </c>
      <c r="U86" s="7"/>
      <c r="V86" s="7"/>
      <c r="W86" s="7"/>
      <c r="X86" s="7"/>
      <c r="Y86" s="7"/>
      <c r="Z86" s="7"/>
      <c r="AA86" s="7"/>
      <c r="AB86" s="7"/>
      <c r="AC86" s="7"/>
      <c r="AD86" s="7"/>
      <c r="AE86" s="7"/>
      <c r="AF86" s="7"/>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row>
    <row r="87" spans="1:119" ht="63" customHeight="1" x14ac:dyDescent="0.25">
      <c r="A87" s="1" t="s">
        <v>77</v>
      </c>
      <c r="B87" s="6" t="s">
        <v>697</v>
      </c>
      <c r="C87" s="45" t="s">
        <v>709</v>
      </c>
      <c r="D87" s="4">
        <v>81</v>
      </c>
      <c r="E87" s="6" t="s">
        <v>182</v>
      </c>
      <c r="F87" s="14" t="s">
        <v>183</v>
      </c>
      <c r="G87" s="14" t="s">
        <v>152</v>
      </c>
      <c r="H87" s="4" t="s">
        <v>17</v>
      </c>
      <c r="I87" s="4" t="s">
        <v>110</v>
      </c>
      <c r="J87" s="4" t="s">
        <v>111</v>
      </c>
      <c r="K87" s="3"/>
      <c r="L87" s="3"/>
      <c r="M87" s="3" t="s">
        <v>42</v>
      </c>
      <c r="N87" s="16" t="s">
        <v>331</v>
      </c>
      <c r="O87" s="16"/>
      <c r="P87" s="2" t="s">
        <v>54</v>
      </c>
      <c r="Q87" s="25">
        <v>44561</v>
      </c>
      <c r="R87" s="25"/>
      <c r="S87" s="3" t="s">
        <v>2</v>
      </c>
      <c r="T87" s="16" t="s">
        <v>711</v>
      </c>
      <c r="U87" s="7"/>
      <c r="V87" s="7"/>
      <c r="W87" s="7"/>
      <c r="X87" s="7"/>
      <c r="Y87" s="7"/>
      <c r="Z87" s="7"/>
      <c r="AA87" s="7"/>
      <c r="AB87" s="7"/>
      <c r="AC87" s="7"/>
      <c r="AD87" s="7"/>
      <c r="AE87" s="7"/>
      <c r="AF87" s="7"/>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row>
    <row r="88" spans="1:119" ht="63" customHeight="1" x14ac:dyDescent="0.25">
      <c r="A88" s="1" t="s">
        <v>77</v>
      </c>
      <c r="B88" s="6" t="s">
        <v>697</v>
      </c>
      <c r="C88" s="14" t="s">
        <v>712</v>
      </c>
      <c r="D88" s="4">
        <v>82</v>
      </c>
      <c r="E88" s="26" t="s">
        <v>186</v>
      </c>
      <c r="F88" s="14" t="s">
        <v>187</v>
      </c>
      <c r="G88" s="14" t="s">
        <v>152</v>
      </c>
      <c r="H88" s="4" t="s">
        <v>17</v>
      </c>
      <c r="I88" s="4" t="s">
        <v>110</v>
      </c>
      <c r="J88" s="4" t="s">
        <v>111</v>
      </c>
      <c r="K88" s="3"/>
      <c r="L88" s="3"/>
      <c r="M88" s="3" t="s">
        <v>42</v>
      </c>
      <c r="N88" s="16" t="s">
        <v>331</v>
      </c>
      <c r="O88" s="16"/>
      <c r="P88" s="2" t="s">
        <v>54</v>
      </c>
      <c r="Q88" s="25">
        <v>44561</v>
      </c>
      <c r="R88" s="25"/>
      <c r="S88" s="3" t="s">
        <v>2</v>
      </c>
      <c r="T88" s="16" t="s">
        <v>713</v>
      </c>
      <c r="U88" s="7"/>
      <c r="V88" s="7"/>
      <c r="W88" s="7"/>
      <c r="X88" s="7"/>
      <c r="Y88" s="7"/>
      <c r="Z88" s="7"/>
      <c r="AA88" s="7"/>
      <c r="AB88" s="7"/>
      <c r="AC88" s="7"/>
      <c r="AD88" s="7"/>
      <c r="AE88" s="7"/>
      <c r="AF88" s="7"/>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row>
    <row r="89" spans="1:119" ht="63" customHeight="1" x14ac:dyDescent="0.25">
      <c r="A89" s="1" t="s">
        <v>77</v>
      </c>
      <c r="B89" s="6" t="s">
        <v>697</v>
      </c>
      <c r="C89" s="14" t="s">
        <v>712</v>
      </c>
      <c r="D89" s="4">
        <v>83</v>
      </c>
      <c r="E89" s="26" t="s">
        <v>188</v>
      </c>
      <c r="F89" s="14" t="s">
        <v>189</v>
      </c>
      <c r="G89" s="14" t="s">
        <v>152</v>
      </c>
      <c r="H89" s="4" t="s">
        <v>17</v>
      </c>
      <c r="I89" s="4" t="s">
        <v>110</v>
      </c>
      <c r="J89" s="4" t="s">
        <v>111</v>
      </c>
      <c r="K89" s="3"/>
      <c r="L89" s="3"/>
      <c r="M89" s="3" t="s">
        <v>42</v>
      </c>
      <c r="N89" s="16" t="s">
        <v>331</v>
      </c>
      <c r="O89" s="16"/>
      <c r="P89" s="2" t="s">
        <v>54</v>
      </c>
      <c r="Q89" s="25">
        <v>44561</v>
      </c>
      <c r="R89" s="25"/>
      <c r="S89" s="3" t="s">
        <v>2</v>
      </c>
      <c r="T89" s="16" t="s">
        <v>714</v>
      </c>
      <c r="U89" s="7"/>
      <c r="V89" s="7"/>
      <c r="W89" s="7"/>
      <c r="X89" s="7"/>
      <c r="Y89" s="7"/>
      <c r="Z89" s="7"/>
      <c r="AA89" s="7"/>
      <c r="AB89" s="7"/>
      <c r="AC89" s="7"/>
      <c r="AD89" s="7"/>
      <c r="AE89" s="7"/>
      <c r="AF89" s="7"/>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row>
    <row r="90" spans="1:119" ht="63" customHeight="1" x14ac:dyDescent="0.25">
      <c r="A90" s="1" t="s">
        <v>77</v>
      </c>
      <c r="B90" s="6" t="s">
        <v>697</v>
      </c>
      <c r="C90" s="14" t="s">
        <v>712</v>
      </c>
      <c r="D90" s="4">
        <v>84</v>
      </c>
      <c r="E90" s="26" t="s">
        <v>190</v>
      </c>
      <c r="F90" s="14" t="s">
        <v>191</v>
      </c>
      <c r="G90" s="14" t="s">
        <v>152</v>
      </c>
      <c r="H90" s="4" t="s">
        <v>17</v>
      </c>
      <c r="I90" s="4" t="s">
        <v>110</v>
      </c>
      <c r="J90" s="4" t="s">
        <v>111</v>
      </c>
      <c r="K90" s="3"/>
      <c r="L90" s="3"/>
      <c r="M90" s="3" t="s">
        <v>42</v>
      </c>
      <c r="N90" s="16" t="s">
        <v>331</v>
      </c>
      <c r="O90" s="16"/>
      <c r="P90" s="2" t="s">
        <v>54</v>
      </c>
      <c r="Q90" s="25">
        <v>44561</v>
      </c>
      <c r="R90" s="25"/>
      <c r="S90" s="3" t="s">
        <v>2</v>
      </c>
      <c r="T90" s="16" t="s">
        <v>714</v>
      </c>
      <c r="U90" s="7"/>
      <c r="V90" s="7"/>
      <c r="W90" s="7"/>
      <c r="X90" s="7"/>
      <c r="Y90" s="7"/>
      <c r="Z90" s="7"/>
      <c r="AA90" s="7"/>
      <c r="AB90" s="7"/>
      <c r="AC90" s="7"/>
      <c r="AD90" s="7"/>
      <c r="AE90" s="7"/>
      <c r="AF90" s="7"/>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row>
    <row r="91" spans="1:119" ht="63" customHeight="1" x14ac:dyDescent="0.25">
      <c r="A91" s="1" t="s">
        <v>77</v>
      </c>
      <c r="B91" s="6" t="s">
        <v>715</v>
      </c>
      <c r="C91" s="6" t="s">
        <v>716</v>
      </c>
      <c r="D91" s="4">
        <v>85</v>
      </c>
      <c r="E91" s="27" t="s">
        <v>195</v>
      </c>
      <c r="F91" s="27" t="s">
        <v>717</v>
      </c>
      <c r="G91" s="27" t="s">
        <v>197</v>
      </c>
      <c r="H91" s="4" t="s">
        <v>17</v>
      </c>
      <c r="I91" s="4" t="s">
        <v>110</v>
      </c>
      <c r="J91" s="4" t="s">
        <v>111</v>
      </c>
      <c r="K91" s="3"/>
      <c r="L91" s="3"/>
      <c r="M91" s="3" t="s">
        <v>42</v>
      </c>
      <c r="N91" s="16" t="s">
        <v>331</v>
      </c>
      <c r="O91" s="16"/>
      <c r="P91" s="2" t="s">
        <v>54</v>
      </c>
      <c r="Q91" s="25">
        <v>44540</v>
      </c>
      <c r="R91" s="25"/>
      <c r="S91" s="3" t="s">
        <v>2</v>
      </c>
      <c r="T91" s="16" t="s">
        <v>718</v>
      </c>
      <c r="U91" s="7"/>
      <c r="V91" s="7"/>
      <c r="W91" s="7"/>
      <c r="X91" s="7"/>
      <c r="Y91" s="7"/>
      <c r="Z91" s="7"/>
      <c r="AA91" s="7"/>
      <c r="AB91" s="7"/>
      <c r="AC91" s="7"/>
      <c r="AD91" s="7"/>
      <c r="AE91" s="7"/>
      <c r="AF91" s="7"/>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row>
    <row r="92" spans="1:119" ht="63" customHeight="1" x14ac:dyDescent="0.25">
      <c r="A92" s="1" t="s">
        <v>77</v>
      </c>
      <c r="B92" s="6" t="s">
        <v>715</v>
      </c>
      <c r="C92" s="6" t="s">
        <v>719</v>
      </c>
      <c r="D92" s="4">
        <v>86</v>
      </c>
      <c r="E92" s="14" t="s">
        <v>201</v>
      </c>
      <c r="F92" s="14" t="s">
        <v>202</v>
      </c>
      <c r="G92" s="14" t="s">
        <v>203</v>
      </c>
      <c r="H92" s="4" t="s">
        <v>17</v>
      </c>
      <c r="I92" s="4" t="s">
        <v>110</v>
      </c>
      <c r="J92" s="4" t="s">
        <v>111</v>
      </c>
      <c r="K92" s="4"/>
      <c r="L92" s="3"/>
      <c r="M92" s="3" t="s">
        <v>42</v>
      </c>
      <c r="N92" s="16" t="s">
        <v>331</v>
      </c>
      <c r="O92" s="16"/>
      <c r="P92" s="2" t="s">
        <v>54</v>
      </c>
      <c r="Q92" s="39">
        <v>44540</v>
      </c>
      <c r="R92" s="39"/>
      <c r="S92" s="3" t="s">
        <v>2</v>
      </c>
      <c r="T92" s="16" t="s">
        <v>720</v>
      </c>
      <c r="U92" s="7"/>
      <c r="V92" s="7"/>
      <c r="W92" s="7"/>
      <c r="X92" s="7"/>
      <c r="Y92" s="7"/>
      <c r="Z92" s="7"/>
      <c r="AA92" s="7"/>
      <c r="AB92" s="7"/>
      <c r="AC92" s="7"/>
      <c r="AD92" s="7"/>
      <c r="AE92" s="7"/>
      <c r="AF92" s="7"/>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row>
    <row r="93" spans="1:119" ht="63" customHeight="1" x14ac:dyDescent="0.25">
      <c r="A93" s="1" t="s">
        <v>77</v>
      </c>
      <c r="B93" s="6" t="s">
        <v>715</v>
      </c>
      <c r="C93" s="6" t="s">
        <v>721</v>
      </c>
      <c r="D93" s="46">
        <v>87</v>
      </c>
      <c r="E93" s="43" t="s">
        <v>722</v>
      </c>
      <c r="F93" s="14" t="s">
        <v>17</v>
      </c>
      <c r="G93" s="14"/>
      <c r="H93" s="4" t="s">
        <v>17</v>
      </c>
      <c r="I93" s="4" t="s">
        <v>173</v>
      </c>
      <c r="J93" s="4" t="s">
        <v>174</v>
      </c>
      <c r="K93" s="4"/>
      <c r="L93" s="3"/>
      <c r="M93" s="3" t="s">
        <v>42</v>
      </c>
      <c r="N93" s="40"/>
      <c r="O93" s="40"/>
      <c r="P93" s="2" t="s">
        <v>54</v>
      </c>
      <c r="Q93" s="39">
        <v>44540</v>
      </c>
      <c r="R93" s="39"/>
      <c r="S93" s="3" t="s">
        <v>2</v>
      </c>
      <c r="T93" s="16" t="s">
        <v>723</v>
      </c>
      <c r="U93" s="7"/>
      <c r="V93" s="7"/>
      <c r="W93" s="7"/>
      <c r="X93" s="7"/>
      <c r="Y93" s="7"/>
      <c r="Z93" s="7"/>
      <c r="AA93" s="7"/>
      <c r="AB93" s="7"/>
      <c r="AC93" s="7"/>
      <c r="AD93" s="7"/>
      <c r="AE93" s="7"/>
      <c r="AF93" s="7"/>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row>
    <row r="94" spans="1:119" ht="63" customHeight="1" x14ac:dyDescent="0.25">
      <c r="A94" s="1" t="s">
        <v>77</v>
      </c>
      <c r="B94" s="6" t="s">
        <v>715</v>
      </c>
      <c r="C94" s="6" t="s">
        <v>721</v>
      </c>
      <c r="D94" s="5">
        <v>88</v>
      </c>
      <c r="E94" s="6" t="s">
        <v>206</v>
      </c>
      <c r="F94" s="14" t="s">
        <v>152</v>
      </c>
      <c r="G94" s="14" t="s">
        <v>152</v>
      </c>
      <c r="H94" s="4" t="s">
        <v>17</v>
      </c>
      <c r="I94" s="4" t="s">
        <v>173</v>
      </c>
      <c r="J94" s="4" t="s">
        <v>174</v>
      </c>
      <c r="K94" s="4"/>
      <c r="L94" s="3"/>
      <c r="M94" s="3" t="s">
        <v>42</v>
      </c>
      <c r="N94" s="40"/>
      <c r="O94" s="40"/>
      <c r="P94" s="2" t="s">
        <v>54</v>
      </c>
      <c r="Q94" s="39">
        <v>44540</v>
      </c>
      <c r="R94" s="39"/>
      <c r="S94" s="3" t="s">
        <v>2</v>
      </c>
      <c r="T94" s="16" t="s">
        <v>723</v>
      </c>
      <c r="U94" s="7"/>
      <c r="V94" s="7"/>
      <c r="W94" s="7"/>
      <c r="X94" s="7"/>
      <c r="Y94" s="7"/>
      <c r="Z94" s="7"/>
      <c r="AA94" s="7"/>
      <c r="AB94" s="7"/>
      <c r="AC94" s="7"/>
      <c r="AD94" s="7"/>
      <c r="AE94" s="7"/>
      <c r="AF94" s="7"/>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row>
    <row r="95" spans="1:119" ht="63" customHeight="1" x14ac:dyDescent="0.25">
      <c r="A95" s="1" t="s">
        <v>77</v>
      </c>
      <c r="B95" s="6" t="s">
        <v>715</v>
      </c>
      <c r="C95" s="6" t="s">
        <v>721</v>
      </c>
      <c r="D95" s="5">
        <v>89</v>
      </c>
      <c r="E95" s="6" t="s">
        <v>724</v>
      </c>
      <c r="F95" s="14" t="s">
        <v>152</v>
      </c>
      <c r="G95" s="14" t="s">
        <v>152</v>
      </c>
      <c r="H95" s="4" t="s">
        <v>17</v>
      </c>
      <c r="I95" s="4" t="s">
        <v>173</v>
      </c>
      <c r="J95" s="4" t="s">
        <v>174</v>
      </c>
      <c r="K95" s="4"/>
      <c r="L95" s="3"/>
      <c r="M95" s="3" t="s">
        <v>42</v>
      </c>
      <c r="N95" s="40"/>
      <c r="O95" s="40"/>
      <c r="P95" s="2" t="s">
        <v>54</v>
      </c>
      <c r="Q95" s="39">
        <v>44540</v>
      </c>
      <c r="R95" s="39"/>
      <c r="S95" s="3" t="s">
        <v>2</v>
      </c>
      <c r="T95" s="16" t="s">
        <v>723</v>
      </c>
      <c r="U95" s="7"/>
      <c r="V95" s="7"/>
      <c r="W95" s="7"/>
      <c r="X95" s="7"/>
      <c r="Y95" s="7"/>
      <c r="Z95" s="7"/>
      <c r="AA95" s="7"/>
      <c r="AB95" s="7"/>
      <c r="AC95" s="7"/>
      <c r="AD95" s="7"/>
      <c r="AE95" s="7"/>
      <c r="AF95" s="7"/>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row>
    <row r="96" spans="1:119" ht="63" customHeight="1" x14ac:dyDescent="0.25">
      <c r="A96" s="1" t="s">
        <v>77</v>
      </c>
      <c r="B96" s="6" t="s">
        <v>715</v>
      </c>
      <c r="C96" s="6" t="s">
        <v>721</v>
      </c>
      <c r="D96" s="5">
        <v>90</v>
      </c>
      <c r="E96" s="6" t="s">
        <v>725</v>
      </c>
      <c r="F96" s="14" t="s">
        <v>152</v>
      </c>
      <c r="G96" s="14" t="s">
        <v>152</v>
      </c>
      <c r="H96" s="4" t="s">
        <v>17</v>
      </c>
      <c r="I96" s="4" t="s">
        <v>173</v>
      </c>
      <c r="J96" s="4" t="s">
        <v>174</v>
      </c>
      <c r="K96" s="4"/>
      <c r="L96" s="3"/>
      <c r="M96" s="3" t="s">
        <v>42</v>
      </c>
      <c r="N96" s="40"/>
      <c r="O96" s="40"/>
      <c r="P96" s="2" t="s">
        <v>54</v>
      </c>
      <c r="Q96" s="39">
        <v>44540</v>
      </c>
      <c r="R96" s="39"/>
      <c r="S96" s="3" t="s">
        <v>2</v>
      </c>
      <c r="T96" s="16" t="s">
        <v>723</v>
      </c>
      <c r="U96" s="7"/>
      <c r="V96" s="7"/>
      <c r="W96" s="7"/>
      <c r="X96" s="7"/>
      <c r="Y96" s="7"/>
      <c r="Z96" s="7"/>
      <c r="AA96" s="7"/>
      <c r="AB96" s="7"/>
      <c r="AC96" s="7"/>
      <c r="AD96" s="7"/>
      <c r="AE96" s="7"/>
      <c r="AF96" s="7"/>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row>
    <row r="97" spans="1:119" ht="63" customHeight="1" x14ac:dyDescent="0.25">
      <c r="A97" s="1" t="s">
        <v>77</v>
      </c>
      <c r="B97" s="6" t="s">
        <v>715</v>
      </c>
      <c r="C97" s="6" t="s">
        <v>721</v>
      </c>
      <c r="D97" s="5">
        <v>91</v>
      </c>
      <c r="E97" s="6" t="s">
        <v>726</v>
      </c>
      <c r="F97" s="14" t="s">
        <v>152</v>
      </c>
      <c r="G97" s="14" t="s">
        <v>152</v>
      </c>
      <c r="H97" s="4" t="s">
        <v>17</v>
      </c>
      <c r="I97" s="4" t="s">
        <v>173</v>
      </c>
      <c r="J97" s="4" t="s">
        <v>174</v>
      </c>
      <c r="K97" s="4"/>
      <c r="L97" s="3"/>
      <c r="M97" s="3" t="s">
        <v>42</v>
      </c>
      <c r="N97" s="40"/>
      <c r="O97" s="40"/>
      <c r="P97" s="2" t="s">
        <v>54</v>
      </c>
      <c r="Q97" s="39">
        <v>44540</v>
      </c>
      <c r="R97" s="39"/>
      <c r="S97" s="3" t="s">
        <v>2</v>
      </c>
      <c r="T97" s="16" t="s">
        <v>723</v>
      </c>
      <c r="U97" s="7"/>
      <c r="V97" s="7"/>
      <c r="W97" s="7"/>
      <c r="X97" s="7"/>
      <c r="Y97" s="7"/>
      <c r="Z97" s="7"/>
      <c r="AA97" s="7"/>
      <c r="AB97" s="7"/>
      <c r="AC97" s="7"/>
      <c r="AD97" s="7"/>
      <c r="AE97" s="7"/>
      <c r="AF97" s="7"/>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row>
    <row r="98" spans="1:119" ht="63" customHeight="1" x14ac:dyDescent="0.25">
      <c r="A98" s="1" t="s">
        <v>77</v>
      </c>
      <c r="B98" s="6" t="s">
        <v>715</v>
      </c>
      <c r="C98" s="6" t="s">
        <v>721</v>
      </c>
      <c r="D98" s="5">
        <v>92</v>
      </c>
      <c r="E98" s="6" t="s">
        <v>727</v>
      </c>
      <c r="F98" s="14" t="s">
        <v>152</v>
      </c>
      <c r="G98" s="14" t="s">
        <v>152</v>
      </c>
      <c r="H98" s="4" t="s">
        <v>17</v>
      </c>
      <c r="I98" s="4" t="s">
        <v>173</v>
      </c>
      <c r="J98" s="4" t="s">
        <v>174</v>
      </c>
      <c r="K98" s="4"/>
      <c r="L98" s="3"/>
      <c r="M98" s="3" t="s">
        <v>42</v>
      </c>
      <c r="N98" s="40"/>
      <c r="O98" s="40"/>
      <c r="P98" s="2" t="s">
        <v>54</v>
      </c>
      <c r="Q98" s="39">
        <v>44540</v>
      </c>
      <c r="R98" s="39"/>
      <c r="S98" s="3" t="s">
        <v>2</v>
      </c>
      <c r="T98" s="16" t="s">
        <v>723</v>
      </c>
      <c r="U98" s="7"/>
      <c r="V98" s="7"/>
      <c r="W98" s="7"/>
      <c r="X98" s="7"/>
      <c r="Y98" s="7"/>
      <c r="Z98" s="7"/>
      <c r="AA98" s="7"/>
      <c r="AB98" s="7"/>
      <c r="AC98" s="7"/>
      <c r="AD98" s="7"/>
      <c r="AE98" s="7"/>
      <c r="AF98" s="7"/>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row>
    <row r="99" spans="1:119" ht="63" customHeight="1" x14ac:dyDescent="0.25">
      <c r="A99" s="1" t="s">
        <v>77</v>
      </c>
      <c r="B99" s="6" t="s">
        <v>715</v>
      </c>
      <c r="C99" s="6" t="s">
        <v>721</v>
      </c>
      <c r="D99" s="5">
        <v>93</v>
      </c>
      <c r="E99" s="6" t="s">
        <v>728</v>
      </c>
      <c r="F99" s="14" t="s">
        <v>152</v>
      </c>
      <c r="G99" s="14" t="s">
        <v>152</v>
      </c>
      <c r="H99" s="4" t="s">
        <v>17</v>
      </c>
      <c r="I99" s="4" t="s">
        <v>173</v>
      </c>
      <c r="J99" s="4" t="s">
        <v>174</v>
      </c>
      <c r="K99" s="4"/>
      <c r="L99" s="3"/>
      <c r="M99" s="3" t="s">
        <v>42</v>
      </c>
      <c r="N99" s="40"/>
      <c r="O99" s="40"/>
      <c r="P99" s="2" t="s">
        <v>54</v>
      </c>
      <c r="Q99" s="39">
        <v>44540</v>
      </c>
      <c r="R99" s="39"/>
      <c r="S99" s="3" t="s">
        <v>2</v>
      </c>
      <c r="T99" s="16" t="s">
        <v>723</v>
      </c>
      <c r="U99" s="7"/>
      <c r="V99" s="7"/>
      <c r="W99" s="7"/>
      <c r="X99" s="7"/>
      <c r="Y99" s="7"/>
      <c r="Z99" s="7"/>
      <c r="AA99" s="7"/>
      <c r="AB99" s="7"/>
      <c r="AC99" s="7"/>
      <c r="AD99" s="7"/>
      <c r="AE99" s="7"/>
      <c r="AF99" s="7"/>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row>
    <row r="100" spans="1:119" ht="63" customHeight="1" x14ac:dyDescent="0.25">
      <c r="A100" s="1" t="s">
        <v>77</v>
      </c>
      <c r="B100" s="6" t="s">
        <v>715</v>
      </c>
      <c r="C100" s="6" t="s">
        <v>729</v>
      </c>
      <c r="D100" s="5">
        <v>94</v>
      </c>
      <c r="E100" s="14" t="s">
        <v>209</v>
      </c>
      <c r="F100" s="14" t="s">
        <v>210</v>
      </c>
      <c r="G100" s="14" t="s">
        <v>210</v>
      </c>
      <c r="H100" s="4" t="s">
        <v>17</v>
      </c>
      <c r="I100" s="4" t="s">
        <v>173</v>
      </c>
      <c r="J100" s="4" t="s">
        <v>174</v>
      </c>
      <c r="K100" s="4"/>
      <c r="L100" s="3"/>
      <c r="M100" s="3" t="s">
        <v>42</v>
      </c>
      <c r="N100" s="16" t="s">
        <v>331</v>
      </c>
      <c r="O100" s="16"/>
      <c r="P100" s="2" t="s">
        <v>54</v>
      </c>
      <c r="Q100" s="39">
        <v>44540</v>
      </c>
      <c r="R100" s="39"/>
      <c r="S100" s="3" t="s">
        <v>2</v>
      </c>
      <c r="T100" s="16" t="s">
        <v>730</v>
      </c>
      <c r="U100" s="7"/>
      <c r="V100" s="7"/>
      <c r="W100" s="7"/>
      <c r="X100" s="7"/>
      <c r="Y100" s="7"/>
      <c r="Z100" s="7"/>
      <c r="AA100" s="7"/>
      <c r="AB100" s="7"/>
      <c r="AC100" s="7"/>
      <c r="AD100" s="7"/>
      <c r="AE100" s="7"/>
      <c r="AF100" s="7"/>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row>
    <row r="101" spans="1:119" ht="63" customHeight="1" x14ac:dyDescent="0.25">
      <c r="A101" s="1" t="s">
        <v>77</v>
      </c>
      <c r="B101" s="6" t="s">
        <v>715</v>
      </c>
      <c r="C101" s="6" t="s">
        <v>731</v>
      </c>
      <c r="D101" s="5">
        <v>95</v>
      </c>
      <c r="E101" s="6" t="s">
        <v>213</v>
      </c>
      <c r="F101" s="14" t="s">
        <v>152</v>
      </c>
      <c r="G101" s="14" t="s">
        <v>152</v>
      </c>
      <c r="H101" s="4" t="s">
        <v>17</v>
      </c>
      <c r="I101" s="4" t="s">
        <v>173</v>
      </c>
      <c r="J101" s="4" t="s">
        <v>174</v>
      </c>
      <c r="K101" s="3"/>
      <c r="L101" s="3"/>
      <c r="M101" s="3" t="s">
        <v>42</v>
      </c>
      <c r="N101" s="16" t="s">
        <v>331</v>
      </c>
      <c r="O101" s="16"/>
      <c r="P101" s="2" t="s">
        <v>54</v>
      </c>
      <c r="Q101" s="39">
        <v>44540</v>
      </c>
      <c r="R101" s="39"/>
      <c r="S101" s="3" t="s">
        <v>2</v>
      </c>
      <c r="T101" s="16" t="s">
        <v>732</v>
      </c>
      <c r="U101" s="7"/>
      <c r="V101" s="7"/>
      <c r="W101" s="7"/>
      <c r="X101" s="7"/>
      <c r="Y101" s="7"/>
      <c r="Z101" s="7"/>
      <c r="AA101" s="7"/>
      <c r="AB101" s="7"/>
      <c r="AC101" s="7"/>
      <c r="AD101" s="7"/>
      <c r="AE101" s="7"/>
      <c r="AF101" s="7"/>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row>
    <row r="102" spans="1:119" ht="63" customHeight="1" x14ac:dyDescent="0.25">
      <c r="A102" s="1" t="s">
        <v>77</v>
      </c>
      <c r="B102" s="6" t="s">
        <v>733</v>
      </c>
      <c r="C102" s="6" t="s">
        <v>734</v>
      </c>
      <c r="D102" s="5">
        <v>96</v>
      </c>
      <c r="E102" s="14" t="s">
        <v>218</v>
      </c>
      <c r="F102" s="14" t="s">
        <v>219</v>
      </c>
      <c r="G102" s="14" t="s">
        <v>220</v>
      </c>
      <c r="H102" s="4" t="s">
        <v>39</v>
      </c>
      <c r="I102" s="4" t="s">
        <v>221</v>
      </c>
      <c r="J102" s="4" t="s">
        <v>222</v>
      </c>
      <c r="K102" s="4" t="s">
        <v>42</v>
      </c>
      <c r="L102" s="3"/>
      <c r="M102" s="3"/>
      <c r="N102" s="16" t="s">
        <v>331</v>
      </c>
      <c r="O102" s="16"/>
      <c r="P102" s="2" t="s">
        <v>54</v>
      </c>
      <c r="Q102" s="39">
        <v>44540</v>
      </c>
      <c r="R102" s="39"/>
      <c r="S102" s="3" t="s">
        <v>2</v>
      </c>
      <c r="T102" s="97" t="s">
        <v>735</v>
      </c>
      <c r="U102" s="7"/>
      <c r="V102" s="7"/>
      <c r="W102" s="7"/>
      <c r="X102" s="7"/>
      <c r="Y102" s="7"/>
      <c r="Z102" s="7"/>
      <c r="AA102" s="7"/>
      <c r="AB102" s="7"/>
      <c r="AC102" s="7"/>
      <c r="AD102" s="7"/>
      <c r="AE102" s="7"/>
      <c r="AF102" s="7"/>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row>
    <row r="103" spans="1:119" ht="63" customHeight="1" x14ac:dyDescent="0.25">
      <c r="A103" s="1" t="s">
        <v>77</v>
      </c>
      <c r="B103" s="6" t="s">
        <v>733</v>
      </c>
      <c r="C103" s="45" t="s">
        <v>736</v>
      </c>
      <c r="D103" s="5">
        <v>97</v>
      </c>
      <c r="E103" s="14" t="s">
        <v>226</v>
      </c>
      <c r="F103" s="14" t="s">
        <v>227</v>
      </c>
      <c r="G103" s="14" t="s">
        <v>220</v>
      </c>
      <c r="H103" s="4" t="s">
        <v>39</v>
      </c>
      <c r="I103" s="4" t="s">
        <v>221</v>
      </c>
      <c r="J103" s="4" t="s">
        <v>222</v>
      </c>
      <c r="K103" s="4" t="s">
        <v>42</v>
      </c>
      <c r="L103" s="3"/>
      <c r="M103" s="3"/>
      <c r="N103" s="16" t="s">
        <v>331</v>
      </c>
      <c r="O103" s="16"/>
      <c r="P103" s="2" t="s">
        <v>54</v>
      </c>
      <c r="Q103" s="39">
        <v>44540</v>
      </c>
      <c r="R103" s="39"/>
      <c r="S103" s="3" t="s">
        <v>2</v>
      </c>
      <c r="T103" s="97" t="s">
        <v>735</v>
      </c>
      <c r="U103" s="7"/>
      <c r="V103" s="7"/>
      <c r="W103" s="7"/>
      <c r="X103" s="7"/>
      <c r="Y103" s="7"/>
      <c r="Z103" s="7"/>
      <c r="AA103" s="7"/>
      <c r="AB103" s="7"/>
      <c r="AC103" s="7"/>
      <c r="AD103" s="7"/>
      <c r="AE103" s="7"/>
      <c r="AF103" s="7"/>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row>
    <row r="104" spans="1:119" ht="63" customHeight="1" x14ac:dyDescent="0.25">
      <c r="A104" s="1" t="s">
        <v>77</v>
      </c>
      <c r="B104" s="6" t="s">
        <v>733</v>
      </c>
      <c r="C104" s="45" t="s">
        <v>737</v>
      </c>
      <c r="D104" s="11" t="s">
        <v>17</v>
      </c>
      <c r="E104" s="90" t="s">
        <v>738</v>
      </c>
      <c r="F104" s="45" t="s">
        <v>17</v>
      </c>
      <c r="G104" s="27"/>
      <c r="H104" s="4" t="s">
        <v>17</v>
      </c>
      <c r="I104" s="4" t="s">
        <v>17</v>
      </c>
      <c r="J104" s="4" t="s">
        <v>17</v>
      </c>
      <c r="K104" s="4"/>
      <c r="L104" s="3"/>
      <c r="M104" s="3"/>
      <c r="N104" s="40"/>
      <c r="O104" s="40"/>
      <c r="P104" s="2" t="s">
        <v>54</v>
      </c>
      <c r="Q104" s="25">
        <v>44561</v>
      </c>
      <c r="R104" s="25"/>
      <c r="S104" s="3"/>
      <c r="T104" s="4" t="s">
        <v>17</v>
      </c>
      <c r="U104" s="7"/>
      <c r="V104" s="7"/>
      <c r="W104" s="7"/>
      <c r="X104" s="7"/>
      <c r="Y104" s="7"/>
      <c r="Z104" s="7"/>
      <c r="AA104" s="7"/>
      <c r="AB104" s="7"/>
      <c r="AC104" s="7"/>
      <c r="AD104" s="7"/>
      <c r="AE104" s="7"/>
      <c r="AF104" s="7"/>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row>
    <row r="105" spans="1:119" ht="63" customHeight="1" x14ac:dyDescent="0.25">
      <c r="A105" s="1" t="s">
        <v>77</v>
      </c>
      <c r="B105" s="6" t="s">
        <v>733</v>
      </c>
      <c r="C105" s="45" t="s">
        <v>737</v>
      </c>
      <c r="D105" s="4">
        <v>98</v>
      </c>
      <c r="E105" s="14" t="s">
        <v>230</v>
      </c>
      <c r="F105" s="27" t="s">
        <v>739</v>
      </c>
      <c r="G105" s="27" t="s">
        <v>232</v>
      </c>
      <c r="H105" s="4" t="s">
        <v>17</v>
      </c>
      <c r="I105" s="4" t="s">
        <v>110</v>
      </c>
      <c r="J105" s="4" t="s">
        <v>111</v>
      </c>
      <c r="K105" s="3"/>
      <c r="L105" s="3"/>
      <c r="M105" s="3" t="s">
        <v>42</v>
      </c>
      <c r="N105" s="16" t="s">
        <v>331</v>
      </c>
      <c r="O105" s="16"/>
      <c r="P105" s="2" t="s">
        <v>54</v>
      </c>
      <c r="Q105" s="25">
        <v>44561</v>
      </c>
      <c r="R105" s="25"/>
      <c r="S105" s="3" t="s">
        <v>2</v>
      </c>
      <c r="T105" s="16" t="s">
        <v>740</v>
      </c>
      <c r="U105" s="7"/>
      <c r="V105" s="7"/>
      <c r="W105" s="7"/>
      <c r="X105" s="7"/>
      <c r="Y105" s="7"/>
      <c r="Z105" s="7"/>
      <c r="AA105" s="7"/>
      <c r="AB105" s="7"/>
      <c r="AC105" s="7"/>
      <c r="AD105" s="7"/>
      <c r="AE105" s="7"/>
      <c r="AF105" s="7"/>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row>
    <row r="106" spans="1:119" ht="63" customHeight="1" x14ac:dyDescent="0.25">
      <c r="A106" s="1" t="s">
        <v>77</v>
      </c>
      <c r="B106" s="6" t="s">
        <v>733</v>
      </c>
      <c r="C106" s="45" t="s">
        <v>737</v>
      </c>
      <c r="D106" s="4">
        <v>99</v>
      </c>
      <c r="E106" s="14" t="s">
        <v>741</v>
      </c>
      <c r="F106" s="27" t="s">
        <v>742</v>
      </c>
      <c r="G106" s="27" t="s">
        <v>743</v>
      </c>
      <c r="H106" s="4" t="s">
        <v>17</v>
      </c>
      <c r="I106" s="4" t="s">
        <v>110</v>
      </c>
      <c r="J106" s="4" t="s">
        <v>111</v>
      </c>
      <c r="K106" s="3"/>
      <c r="L106" s="3"/>
      <c r="M106" s="3" t="s">
        <v>42</v>
      </c>
      <c r="N106" s="16" t="s">
        <v>331</v>
      </c>
      <c r="O106" s="16"/>
      <c r="P106" s="2" t="s">
        <v>54</v>
      </c>
      <c r="Q106" s="25">
        <v>44561</v>
      </c>
      <c r="R106" s="25"/>
      <c r="S106" s="3" t="s">
        <v>2</v>
      </c>
      <c r="T106" s="16" t="s">
        <v>740</v>
      </c>
      <c r="U106" s="7"/>
      <c r="V106" s="7"/>
      <c r="W106" s="7"/>
      <c r="X106" s="7"/>
      <c r="Y106" s="7"/>
      <c r="Z106" s="7"/>
      <c r="AA106" s="7"/>
      <c r="AB106" s="7"/>
      <c r="AC106" s="7"/>
      <c r="AD106" s="7"/>
      <c r="AE106" s="7"/>
      <c r="AF106" s="7"/>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row>
    <row r="107" spans="1:119" ht="63" customHeight="1" x14ac:dyDescent="0.25">
      <c r="A107" s="1" t="s">
        <v>77</v>
      </c>
      <c r="B107" s="6" t="s">
        <v>733</v>
      </c>
      <c r="C107" s="45" t="s">
        <v>737</v>
      </c>
      <c r="D107" s="4">
        <v>100</v>
      </c>
      <c r="E107" s="14" t="s">
        <v>744</v>
      </c>
      <c r="F107" s="27" t="s">
        <v>745</v>
      </c>
      <c r="G107" s="27" t="s">
        <v>746</v>
      </c>
      <c r="H107" s="4" t="s">
        <v>17</v>
      </c>
      <c r="I107" s="4" t="s">
        <v>110</v>
      </c>
      <c r="J107" s="4" t="s">
        <v>111</v>
      </c>
      <c r="K107" s="3"/>
      <c r="L107" s="3"/>
      <c r="M107" s="3" t="s">
        <v>42</v>
      </c>
      <c r="N107" s="16" t="s">
        <v>331</v>
      </c>
      <c r="O107" s="16"/>
      <c r="P107" s="2" t="s">
        <v>54</v>
      </c>
      <c r="Q107" s="25">
        <v>44561</v>
      </c>
      <c r="R107" s="25"/>
      <c r="S107" s="3" t="s">
        <v>2</v>
      </c>
      <c r="T107" s="16" t="s">
        <v>740</v>
      </c>
      <c r="U107" s="7"/>
      <c r="V107" s="7"/>
      <c r="W107" s="7"/>
      <c r="X107" s="7"/>
      <c r="Y107" s="7"/>
      <c r="Z107" s="7"/>
      <c r="AA107" s="7"/>
      <c r="AB107" s="7"/>
      <c r="AC107" s="7"/>
      <c r="AD107" s="7"/>
      <c r="AE107" s="7"/>
      <c r="AF107" s="7"/>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row>
    <row r="108" spans="1:119" ht="63" customHeight="1" x14ac:dyDescent="0.25">
      <c r="A108" s="1" t="s">
        <v>77</v>
      </c>
      <c r="B108" s="6" t="s">
        <v>733</v>
      </c>
      <c r="C108" s="45" t="s">
        <v>737</v>
      </c>
      <c r="D108" s="4">
        <v>101</v>
      </c>
      <c r="E108" s="14" t="s">
        <v>747</v>
      </c>
      <c r="F108" s="27" t="s">
        <v>748</v>
      </c>
      <c r="G108" s="27" t="s">
        <v>749</v>
      </c>
      <c r="H108" s="4" t="s">
        <v>17</v>
      </c>
      <c r="I108" s="4" t="s">
        <v>110</v>
      </c>
      <c r="J108" s="4" t="s">
        <v>111</v>
      </c>
      <c r="K108" s="3"/>
      <c r="L108" s="3"/>
      <c r="M108" s="3" t="s">
        <v>42</v>
      </c>
      <c r="N108" s="16" t="s">
        <v>331</v>
      </c>
      <c r="O108" s="16"/>
      <c r="P108" s="2" t="s">
        <v>54</v>
      </c>
      <c r="Q108" s="25">
        <v>44561</v>
      </c>
      <c r="R108" s="25"/>
      <c r="S108" s="3" t="s">
        <v>2</v>
      </c>
      <c r="T108" s="16" t="s">
        <v>740</v>
      </c>
      <c r="U108" s="7"/>
      <c r="V108" s="7"/>
      <c r="W108" s="7"/>
      <c r="X108" s="7"/>
      <c r="Y108" s="7"/>
      <c r="Z108" s="7"/>
      <c r="AA108" s="7"/>
      <c r="AB108" s="7"/>
      <c r="AC108" s="7"/>
      <c r="AD108" s="7"/>
      <c r="AE108" s="7"/>
      <c r="AF108" s="7"/>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row>
    <row r="109" spans="1:119" ht="63" customHeight="1" x14ac:dyDescent="0.25">
      <c r="A109" s="1" t="s">
        <v>77</v>
      </c>
      <c r="B109" s="6" t="s">
        <v>733</v>
      </c>
      <c r="C109" s="45" t="s">
        <v>737</v>
      </c>
      <c r="D109" s="4">
        <v>102</v>
      </c>
      <c r="E109" s="14" t="s">
        <v>750</v>
      </c>
      <c r="F109" s="27" t="s">
        <v>751</v>
      </c>
      <c r="G109" s="27" t="s">
        <v>752</v>
      </c>
      <c r="H109" s="4" t="s">
        <v>17</v>
      </c>
      <c r="I109" s="4" t="s">
        <v>110</v>
      </c>
      <c r="J109" s="4" t="s">
        <v>111</v>
      </c>
      <c r="K109" s="3"/>
      <c r="L109" s="3"/>
      <c r="M109" s="3" t="s">
        <v>42</v>
      </c>
      <c r="N109" s="16" t="s">
        <v>331</v>
      </c>
      <c r="O109" s="16"/>
      <c r="P109" s="2" t="s">
        <v>54</v>
      </c>
      <c r="Q109" s="25">
        <v>44561</v>
      </c>
      <c r="R109" s="25"/>
      <c r="S109" s="3" t="s">
        <v>2</v>
      </c>
      <c r="T109" s="16" t="s">
        <v>740</v>
      </c>
      <c r="U109" s="7"/>
      <c r="V109" s="7"/>
      <c r="W109" s="7"/>
      <c r="X109" s="7"/>
      <c r="Y109" s="7"/>
      <c r="Z109" s="7"/>
      <c r="AA109" s="7"/>
      <c r="AB109" s="7"/>
      <c r="AC109" s="7"/>
      <c r="AD109" s="7"/>
      <c r="AE109" s="7"/>
      <c r="AF109" s="7"/>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row>
    <row r="110" spans="1:119" ht="63" customHeight="1" x14ac:dyDescent="0.25">
      <c r="A110" s="1" t="s">
        <v>77</v>
      </c>
      <c r="B110" s="6" t="s">
        <v>733</v>
      </c>
      <c r="C110" s="45" t="s">
        <v>737</v>
      </c>
      <c r="D110" s="4">
        <v>103</v>
      </c>
      <c r="E110" s="14" t="s">
        <v>753</v>
      </c>
      <c r="F110" s="27" t="s">
        <v>754</v>
      </c>
      <c r="G110" s="27" t="s">
        <v>755</v>
      </c>
      <c r="H110" s="4" t="s">
        <v>17</v>
      </c>
      <c r="I110" s="4" t="s">
        <v>110</v>
      </c>
      <c r="J110" s="4" t="s">
        <v>111</v>
      </c>
      <c r="K110" s="3"/>
      <c r="L110" s="3"/>
      <c r="M110" s="3" t="s">
        <v>42</v>
      </c>
      <c r="N110" s="16" t="s">
        <v>331</v>
      </c>
      <c r="O110" s="16"/>
      <c r="P110" s="2" t="s">
        <v>54</v>
      </c>
      <c r="Q110" s="25">
        <v>44561</v>
      </c>
      <c r="R110" s="25"/>
      <c r="S110" s="3" t="s">
        <v>2</v>
      </c>
      <c r="T110" s="16" t="s">
        <v>740</v>
      </c>
      <c r="U110" s="7"/>
      <c r="V110" s="7"/>
      <c r="W110" s="7"/>
      <c r="X110" s="7"/>
      <c r="Y110" s="7"/>
      <c r="Z110" s="7"/>
      <c r="AA110" s="7"/>
      <c r="AB110" s="7"/>
      <c r="AC110" s="7"/>
      <c r="AD110" s="7"/>
      <c r="AE110" s="7"/>
      <c r="AF110" s="7"/>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row>
    <row r="111" spans="1:119" ht="63" customHeight="1" x14ac:dyDescent="0.25">
      <c r="A111" s="1" t="s">
        <v>77</v>
      </c>
      <c r="B111" s="6" t="s">
        <v>733</v>
      </c>
      <c r="C111" s="45" t="s">
        <v>737</v>
      </c>
      <c r="D111" s="4">
        <v>104</v>
      </c>
      <c r="E111" s="14" t="s">
        <v>756</v>
      </c>
      <c r="F111" s="27" t="s">
        <v>757</v>
      </c>
      <c r="G111" s="27" t="s">
        <v>758</v>
      </c>
      <c r="H111" s="4" t="s">
        <v>17</v>
      </c>
      <c r="I111" s="4" t="s">
        <v>110</v>
      </c>
      <c r="J111" s="4" t="s">
        <v>111</v>
      </c>
      <c r="K111" s="3"/>
      <c r="L111" s="3"/>
      <c r="M111" s="3" t="s">
        <v>42</v>
      </c>
      <c r="N111" s="16" t="s">
        <v>331</v>
      </c>
      <c r="O111" s="16"/>
      <c r="P111" s="2" t="s">
        <v>54</v>
      </c>
      <c r="Q111" s="25">
        <v>44561</v>
      </c>
      <c r="R111" s="25"/>
      <c r="S111" s="3" t="s">
        <v>2</v>
      </c>
      <c r="T111" s="16" t="s">
        <v>740</v>
      </c>
      <c r="U111" s="7"/>
      <c r="V111" s="7"/>
      <c r="W111" s="7"/>
      <c r="X111" s="7"/>
      <c r="Y111" s="7"/>
      <c r="Z111" s="7"/>
      <c r="AA111" s="7"/>
      <c r="AB111" s="7"/>
      <c r="AC111" s="7"/>
      <c r="AD111" s="7"/>
      <c r="AE111" s="7"/>
      <c r="AF111" s="7"/>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row>
    <row r="112" spans="1:119" ht="63" customHeight="1" x14ac:dyDescent="0.25">
      <c r="A112" s="1" t="s">
        <v>77</v>
      </c>
      <c r="B112" s="6" t="s">
        <v>733</v>
      </c>
      <c r="C112" s="45" t="s">
        <v>737</v>
      </c>
      <c r="D112" s="4">
        <v>105</v>
      </c>
      <c r="E112" s="14" t="s">
        <v>759</v>
      </c>
      <c r="F112" s="27" t="s">
        <v>760</v>
      </c>
      <c r="G112" s="27" t="s">
        <v>761</v>
      </c>
      <c r="H112" s="4" t="s">
        <v>17</v>
      </c>
      <c r="I112" s="4" t="s">
        <v>110</v>
      </c>
      <c r="J112" s="4" t="s">
        <v>111</v>
      </c>
      <c r="K112" s="3"/>
      <c r="L112" s="3"/>
      <c r="M112" s="3" t="s">
        <v>42</v>
      </c>
      <c r="N112" s="16" t="s">
        <v>331</v>
      </c>
      <c r="O112" s="16"/>
      <c r="P112" s="2" t="s">
        <v>54</v>
      </c>
      <c r="Q112" s="25">
        <v>44561</v>
      </c>
      <c r="R112" s="25"/>
      <c r="S112" s="3" t="s">
        <v>2</v>
      </c>
      <c r="T112" s="16" t="s">
        <v>740</v>
      </c>
      <c r="U112" s="7"/>
      <c r="V112" s="7"/>
      <c r="W112" s="7"/>
      <c r="X112" s="7"/>
      <c r="Y112" s="7"/>
      <c r="Z112" s="7"/>
      <c r="AA112" s="7"/>
      <c r="AB112" s="7"/>
      <c r="AC112" s="7"/>
      <c r="AD112" s="7"/>
      <c r="AE112" s="7"/>
      <c r="AF112" s="7"/>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row>
    <row r="113" spans="1:119" ht="63" customHeight="1" x14ac:dyDescent="0.25">
      <c r="A113" s="1" t="s">
        <v>77</v>
      </c>
      <c r="B113" s="6" t="s">
        <v>733</v>
      </c>
      <c r="C113" s="6" t="s">
        <v>762</v>
      </c>
      <c r="D113" s="4">
        <v>106</v>
      </c>
      <c r="E113" s="6" t="s">
        <v>234</v>
      </c>
      <c r="F113" s="6" t="s">
        <v>763</v>
      </c>
      <c r="G113" s="6" t="s">
        <v>236</v>
      </c>
      <c r="H113" s="4" t="s">
        <v>17</v>
      </c>
      <c r="I113" s="4" t="s">
        <v>110</v>
      </c>
      <c r="J113" s="4" t="s">
        <v>111</v>
      </c>
      <c r="K113" s="3"/>
      <c r="L113" s="3"/>
      <c r="M113" s="3" t="s">
        <v>42</v>
      </c>
      <c r="N113" s="16" t="s">
        <v>331</v>
      </c>
      <c r="O113" s="16"/>
      <c r="P113" s="2" t="s">
        <v>54</v>
      </c>
      <c r="Q113" s="25">
        <v>44561</v>
      </c>
      <c r="R113" s="25"/>
      <c r="S113" s="3" t="s">
        <v>2</v>
      </c>
      <c r="T113" s="16" t="s">
        <v>740</v>
      </c>
      <c r="U113" s="7"/>
      <c r="V113" s="7"/>
      <c r="W113" s="7"/>
      <c r="X113" s="7"/>
      <c r="Y113" s="7"/>
      <c r="Z113" s="7"/>
      <c r="AA113" s="7"/>
      <c r="AB113" s="7"/>
      <c r="AC113" s="7"/>
      <c r="AD113" s="7"/>
      <c r="AE113" s="7"/>
      <c r="AF113" s="7"/>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row>
    <row r="114" spans="1:119" ht="63" customHeight="1" x14ac:dyDescent="0.25">
      <c r="A114" s="1" t="s">
        <v>77</v>
      </c>
      <c r="B114" s="6" t="s">
        <v>733</v>
      </c>
      <c r="C114" s="45" t="s">
        <v>764</v>
      </c>
      <c r="D114" s="4">
        <v>107</v>
      </c>
      <c r="E114" s="14" t="s">
        <v>238</v>
      </c>
      <c r="F114" s="14" t="s">
        <v>239</v>
      </c>
      <c r="G114" s="14" t="s">
        <v>240</v>
      </c>
      <c r="H114" s="4" t="s">
        <v>39</v>
      </c>
      <c r="I114" s="4" t="s">
        <v>40</v>
      </c>
      <c r="J114" s="4" t="s">
        <v>41</v>
      </c>
      <c r="K114" s="4"/>
      <c r="L114" s="3" t="s">
        <v>42</v>
      </c>
      <c r="M114" s="3"/>
      <c r="N114" s="16" t="s">
        <v>331</v>
      </c>
      <c r="O114" s="16"/>
      <c r="P114" s="2" t="s">
        <v>54</v>
      </c>
      <c r="Q114" s="25">
        <v>44561</v>
      </c>
      <c r="R114" s="25"/>
      <c r="S114" s="3" t="s">
        <v>3</v>
      </c>
      <c r="T114" s="97" t="s">
        <v>765</v>
      </c>
      <c r="U114" s="7"/>
      <c r="V114" s="7"/>
      <c r="W114" s="7"/>
      <c r="X114" s="7"/>
      <c r="Y114" s="7"/>
      <c r="Z114" s="7"/>
      <c r="AA114" s="7"/>
      <c r="AB114" s="7"/>
      <c r="AC114" s="7"/>
      <c r="AD114" s="7"/>
      <c r="AE114" s="7"/>
      <c r="AF114" s="7"/>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row>
    <row r="115" spans="1:119" ht="63" customHeight="1" x14ac:dyDescent="0.25">
      <c r="A115" s="1" t="s">
        <v>77</v>
      </c>
      <c r="B115" s="6" t="s">
        <v>733</v>
      </c>
      <c r="C115" s="104" t="s">
        <v>766</v>
      </c>
      <c r="D115" s="101">
        <v>108</v>
      </c>
      <c r="E115" s="104" t="s">
        <v>243</v>
      </c>
      <c r="F115" s="104" t="s">
        <v>767</v>
      </c>
      <c r="G115" s="100" t="s">
        <v>245</v>
      </c>
      <c r="H115" s="101" t="s">
        <v>39</v>
      </c>
      <c r="I115" s="101" t="s">
        <v>246</v>
      </c>
      <c r="J115" s="101" t="s">
        <v>247</v>
      </c>
      <c r="K115" s="34"/>
      <c r="L115" s="34" t="s">
        <v>42</v>
      </c>
      <c r="M115" s="34"/>
      <c r="N115" s="32" t="s">
        <v>331</v>
      </c>
      <c r="O115" s="32"/>
      <c r="P115" s="33" t="s">
        <v>136</v>
      </c>
      <c r="Q115" s="34"/>
      <c r="R115" s="34"/>
      <c r="S115" s="3" t="s">
        <v>3</v>
      </c>
      <c r="T115" s="32" t="s">
        <v>768</v>
      </c>
      <c r="U115" s="36"/>
      <c r="V115" s="36"/>
      <c r="W115" s="36"/>
      <c r="X115" s="36"/>
      <c r="Y115" s="36"/>
      <c r="Z115" s="36"/>
      <c r="AA115" s="36"/>
      <c r="AB115" s="36"/>
      <c r="AC115" s="36"/>
      <c r="AD115" s="36"/>
      <c r="AE115" s="36"/>
      <c r="AF115" s="36"/>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row>
    <row r="116" spans="1:119" ht="63" customHeight="1" x14ac:dyDescent="0.25">
      <c r="A116" s="1" t="s">
        <v>77</v>
      </c>
      <c r="B116" s="6" t="s">
        <v>733</v>
      </c>
      <c r="C116" s="6" t="s">
        <v>769</v>
      </c>
      <c r="D116" s="4">
        <v>109</v>
      </c>
      <c r="E116" s="6" t="s">
        <v>249</v>
      </c>
      <c r="F116" s="6" t="s">
        <v>770</v>
      </c>
      <c r="G116" s="14" t="s">
        <v>251</v>
      </c>
      <c r="H116" s="4" t="s">
        <v>39</v>
      </c>
      <c r="I116" s="4" t="s">
        <v>40</v>
      </c>
      <c r="J116" s="4" t="s">
        <v>41</v>
      </c>
      <c r="K116" s="4" t="s">
        <v>42</v>
      </c>
      <c r="L116" s="3"/>
      <c r="M116" s="3"/>
      <c r="N116" s="16" t="s">
        <v>331</v>
      </c>
      <c r="O116" s="16"/>
      <c r="P116" s="2" t="s">
        <v>54</v>
      </c>
      <c r="Q116" s="39">
        <v>44540</v>
      </c>
      <c r="R116" s="39"/>
      <c r="S116" s="3" t="s">
        <v>3</v>
      </c>
      <c r="T116" s="16" t="s">
        <v>771</v>
      </c>
      <c r="U116" s="7"/>
      <c r="V116" s="7"/>
      <c r="W116" s="7"/>
      <c r="X116" s="7"/>
      <c r="Y116" s="7"/>
      <c r="Z116" s="7"/>
      <c r="AA116" s="7"/>
      <c r="AB116" s="7"/>
      <c r="AC116" s="7"/>
      <c r="AD116" s="7"/>
      <c r="AE116" s="7"/>
      <c r="AF116" s="7"/>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row>
    <row r="117" spans="1:119" ht="63" customHeight="1" x14ac:dyDescent="0.25">
      <c r="A117" s="1" t="s">
        <v>77</v>
      </c>
      <c r="B117" s="6" t="s">
        <v>733</v>
      </c>
      <c r="C117" s="6" t="s">
        <v>769</v>
      </c>
      <c r="D117" s="4">
        <v>110</v>
      </c>
      <c r="E117" s="6" t="s">
        <v>253</v>
      </c>
      <c r="F117" s="14" t="s">
        <v>254</v>
      </c>
      <c r="G117" s="14" t="s">
        <v>251</v>
      </c>
      <c r="H117" s="4" t="s">
        <v>39</v>
      </c>
      <c r="I117" s="4" t="s">
        <v>120</v>
      </c>
      <c r="J117" s="4" t="s">
        <v>121</v>
      </c>
      <c r="K117" s="4" t="s">
        <v>42</v>
      </c>
      <c r="L117" s="3"/>
      <c r="M117" s="3"/>
      <c r="N117" s="16" t="s">
        <v>331</v>
      </c>
      <c r="O117" s="16"/>
      <c r="P117" s="2" t="s">
        <v>54</v>
      </c>
      <c r="Q117" s="39">
        <v>44540</v>
      </c>
      <c r="R117" s="39"/>
      <c r="S117" s="3" t="s">
        <v>2</v>
      </c>
      <c r="T117" s="29" t="s">
        <v>772</v>
      </c>
      <c r="U117" s="7"/>
      <c r="V117" s="7"/>
      <c r="W117" s="7"/>
      <c r="X117" s="7"/>
      <c r="Y117" s="7"/>
      <c r="Z117" s="7"/>
      <c r="AA117" s="7"/>
      <c r="AB117" s="7"/>
      <c r="AC117" s="7"/>
      <c r="AD117" s="7"/>
      <c r="AE117" s="7"/>
      <c r="AF117" s="7"/>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row>
    <row r="118" spans="1:119" ht="63" customHeight="1" x14ac:dyDescent="0.25">
      <c r="A118" s="1" t="s">
        <v>77</v>
      </c>
      <c r="B118" s="6" t="s">
        <v>733</v>
      </c>
      <c r="C118" s="6" t="s">
        <v>769</v>
      </c>
      <c r="D118" s="4">
        <v>111</v>
      </c>
      <c r="E118" s="6" t="s">
        <v>256</v>
      </c>
      <c r="F118" s="6" t="s">
        <v>257</v>
      </c>
      <c r="G118" s="14" t="s">
        <v>251</v>
      </c>
      <c r="H118" s="4" t="s">
        <v>39</v>
      </c>
      <c r="I118" s="4" t="s">
        <v>120</v>
      </c>
      <c r="J118" s="4" t="s">
        <v>121</v>
      </c>
      <c r="K118" s="4" t="s">
        <v>42</v>
      </c>
      <c r="L118" s="3"/>
      <c r="M118" s="3"/>
      <c r="N118" s="16" t="s">
        <v>331</v>
      </c>
      <c r="O118" s="16"/>
      <c r="P118" s="2" t="s">
        <v>54</v>
      </c>
      <c r="Q118" s="39">
        <v>44540</v>
      </c>
      <c r="R118" s="39"/>
      <c r="S118" s="3" t="s">
        <v>2</v>
      </c>
      <c r="T118" s="29" t="s">
        <v>772</v>
      </c>
      <c r="U118" s="7"/>
      <c r="V118" s="7"/>
      <c r="W118" s="7"/>
      <c r="X118" s="7"/>
      <c r="Y118" s="7"/>
      <c r="Z118" s="7"/>
      <c r="AA118" s="7"/>
      <c r="AB118" s="7"/>
      <c r="AC118" s="7"/>
      <c r="AD118" s="7"/>
      <c r="AE118" s="7"/>
      <c r="AF118" s="7"/>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row>
    <row r="119" spans="1:119" ht="63" customHeight="1" x14ac:dyDescent="0.25">
      <c r="A119" s="1" t="s">
        <v>77</v>
      </c>
      <c r="B119" s="6" t="s">
        <v>733</v>
      </c>
      <c r="C119" s="6" t="s">
        <v>769</v>
      </c>
      <c r="D119" s="4">
        <v>112</v>
      </c>
      <c r="E119" s="6" t="s">
        <v>259</v>
      </c>
      <c r="F119" s="14" t="s">
        <v>130</v>
      </c>
      <c r="G119" s="14" t="s">
        <v>260</v>
      </c>
      <c r="H119" s="4" t="s">
        <v>17</v>
      </c>
      <c r="I119" s="4" t="s">
        <v>110</v>
      </c>
      <c r="J119" s="4" t="s">
        <v>111</v>
      </c>
      <c r="K119" s="3"/>
      <c r="L119" s="3"/>
      <c r="M119" s="3" t="s">
        <v>42</v>
      </c>
      <c r="N119" s="16" t="s">
        <v>331</v>
      </c>
      <c r="O119" s="16"/>
      <c r="P119" s="2" t="s">
        <v>54</v>
      </c>
      <c r="Q119" s="25">
        <v>44561</v>
      </c>
      <c r="R119" s="25"/>
      <c r="S119" s="3" t="s">
        <v>2</v>
      </c>
      <c r="T119" s="16" t="s">
        <v>701</v>
      </c>
      <c r="U119" s="7"/>
      <c r="V119" s="7"/>
      <c r="W119" s="7"/>
      <c r="X119" s="7"/>
      <c r="Y119" s="7"/>
      <c r="Z119" s="7"/>
      <c r="AA119" s="7"/>
      <c r="AB119" s="7"/>
      <c r="AC119" s="7"/>
      <c r="AD119" s="7"/>
      <c r="AE119" s="7"/>
      <c r="AF119" s="7"/>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row>
    <row r="120" spans="1:119" ht="63" customHeight="1" x14ac:dyDescent="0.25">
      <c r="A120" s="1" t="s">
        <v>77</v>
      </c>
      <c r="B120" s="6" t="s">
        <v>733</v>
      </c>
      <c r="C120" s="6" t="s">
        <v>769</v>
      </c>
      <c r="D120" s="11" t="s">
        <v>17</v>
      </c>
      <c r="E120" s="43" t="s">
        <v>262</v>
      </c>
      <c r="F120" s="44" t="s">
        <v>263</v>
      </c>
      <c r="G120" s="14" t="s">
        <v>254</v>
      </c>
      <c r="H120" s="4" t="s">
        <v>17</v>
      </c>
      <c r="I120" s="4" t="s">
        <v>17</v>
      </c>
      <c r="J120" s="4" t="s">
        <v>17</v>
      </c>
      <c r="K120" s="3"/>
      <c r="L120" s="3"/>
      <c r="M120" s="3"/>
      <c r="N120" s="16"/>
      <c r="O120" s="16"/>
      <c r="P120" s="2"/>
      <c r="Q120" s="25"/>
      <c r="R120" s="25"/>
      <c r="S120" s="3"/>
      <c r="T120" s="4" t="s">
        <v>17</v>
      </c>
      <c r="U120" s="7"/>
      <c r="V120" s="7"/>
      <c r="W120" s="7"/>
      <c r="X120" s="7"/>
      <c r="Y120" s="7"/>
      <c r="Z120" s="7"/>
      <c r="AA120" s="7"/>
      <c r="AB120" s="7"/>
      <c r="AC120" s="7"/>
      <c r="AD120" s="7"/>
      <c r="AE120" s="7"/>
      <c r="AF120" s="7"/>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row>
    <row r="121" spans="1:119" ht="63" customHeight="1" x14ac:dyDescent="0.25">
      <c r="A121" s="1" t="s">
        <v>77</v>
      </c>
      <c r="B121" s="6" t="s">
        <v>733</v>
      </c>
      <c r="C121" s="6" t="s">
        <v>769</v>
      </c>
      <c r="D121" s="23">
        <v>113</v>
      </c>
      <c r="E121" s="26" t="s">
        <v>265</v>
      </c>
      <c r="F121" s="6" t="s">
        <v>266</v>
      </c>
      <c r="G121" s="14" t="s">
        <v>267</v>
      </c>
      <c r="H121" s="4" t="s">
        <v>17</v>
      </c>
      <c r="I121" s="4" t="s">
        <v>110</v>
      </c>
      <c r="J121" s="4" t="s">
        <v>111</v>
      </c>
      <c r="K121" s="3"/>
      <c r="L121" s="3"/>
      <c r="M121" s="3" t="s">
        <v>42</v>
      </c>
      <c r="N121" s="16" t="s">
        <v>331</v>
      </c>
      <c r="O121" s="16"/>
      <c r="P121" s="2" t="s">
        <v>54</v>
      </c>
      <c r="Q121" s="25">
        <v>44561</v>
      </c>
      <c r="R121" s="25"/>
      <c r="S121" s="3" t="s">
        <v>2</v>
      </c>
      <c r="T121" s="16" t="s">
        <v>773</v>
      </c>
      <c r="U121" s="7"/>
      <c r="V121" s="7"/>
      <c r="W121" s="7"/>
      <c r="X121" s="7"/>
      <c r="Y121" s="7"/>
      <c r="Z121" s="7"/>
      <c r="AA121" s="7"/>
      <c r="AB121" s="7"/>
      <c r="AC121" s="7"/>
      <c r="AD121" s="7"/>
      <c r="AE121" s="7"/>
      <c r="AF121" s="7"/>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row>
    <row r="122" spans="1:119" ht="63" customHeight="1" x14ac:dyDescent="0.25">
      <c r="A122" s="1" t="s">
        <v>77</v>
      </c>
      <c r="B122" s="6" t="s">
        <v>733</v>
      </c>
      <c r="C122" s="6" t="s">
        <v>769</v>
      </c>
      <c r="D122" s="23">
        <v>114</v>
      </c>
      <c r="E122" s="26" t="s">
        <v>774</v>
      </c>
      <c r="F122" s="6" t="s">
        <v>775</v>
      </c>
      <c r="G122" s="14" t="s">
        <v>267</v>
      </c>
      <c r="H122" s="4" t="s">
        <v>17</v>
      </c>
      <c r="I122" s="4" t="s">
        <v>110</v>
      </c>
      <c r="J122" s="4" t="s">
        <v>111</v>
      </c>
      <c r="K122" s="3"/>
      <c r="L122" s="3"/>
      <c r="M122" s="3" t="s">
        <v>42</v>
      </c>
      <c r="N122" s="16" t="s">
        <v>331</v>
      </c>
      <c r="O122" s="16"/>
      <c r="P122" s="2" t="s">
        <v>54</v>
      </c>
      <c r="Q122" s="25">
        <v>44562</v>
      </c>
      <c r="R122" s="25"/>
      <c r="S122" s="3" t="s">
        <v>2</v>
      </c>
      <c r="T122" s="16" t="s">
        <v>776</v>
      </c>
      <c r="U122" s="7"/>
      <c r="V122" s="7"/>
      <c r="W122" s="7"/>
      <c r="X122" s="7"/>
      <c r="Y122" s="7"/>
      <c r="Z122" s="7"/>
      <c r="AA122" s="7"/>
      <c r="AB122" s="7"/>
      <c r="AC122" s="7"/>
      <c r="AD122" s="7"/>
      <c r="AE122" s="7"/>
      <c r="AF122" s="7"/>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row>
    <row r="123" spans="1:119" ht="63" customHeight="1" x14ac:dyDescent="0.25">
      <c r="A123" s="1" t="s">
        <v>77</v>
      </c>
      <c r="B123" s="6" t="s">
        <v>733</v>
      </c>
      <c r="C123" s="6" t="s">
        <v>769</v>
      </c>
      <c r="D123" s="23">
        <v>115</v>
      </c>
      <c r="E123" s="26" t="s">
        <v>777</v>
      </c>
      <c r="F123" s="6" t="s">
        <v>778</v>
      </c>
      <c r="G123" s="14" t="s">
        <v>267</v>
      </c>
      <c r="H123" s="4" t="s">
        <v>17</v>
      </c>
      <c r="I123" s="4" t="s">
        <v>110</v>
      </c>
      <c r="J123" s="4" t="s">
        <v>111</v>
      </c>
      <c r="K123" s="3"/>
      <c r="L123" s="3"/>
      <c r="M123" s="3" t="s">
        <v>42</v>
      </c>
      <c r="N123" s="16" t="s">
        <v>331</v>
      </c>
      <c r="O123" s="16"/>
      <c r="P123" s="2" t="s">
        <v>54</v>
      </c>
      <c r="Q123" s="25">
        <v>44562</v>
      </c>
      <c r="R123" s="25"/>
      <c r="S123" s="3" t="s">
        <v>2</v>
      </c>
      <c r="T123" s="16" t="s">
        <v>773</v>
      </c>
      <c r="U123" s="7"/>
      <c r="V123" s="7"/>
      <c r="W123" s="7"/>
      <c r="X123" s="7"/>
      <c r="Y123" s="7"/>
      <c r="Z123" s="7"/>
      <c r="AA123" s="7"/>
      <c r="AB123" s="7"/>
      <c r="AC123" s="7"/>
      <c r="AD123" s="7"/>
      <c r="AE123" s="7"/>
      <c r="AF123" s="7"/>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row>
    <row r="124" spans="1:119" ht="63" customHeight="1" x14ac:dyDescent="0.25">
      <c r="A124" s="1" t="s">
        <v>77</v>
      </c>
      <c r="B124" s="6" t="s">
        <v>733</v>
      </c>
      <c r="C124" s="6" t="s">
        <v>779</v>
      </c>
      <c r="D124" s="5">
        <v>116</v>
      </c>
      <c r="E124" s="6" t="s">
        <v>270</v>
      </c>
      <c r="F124" s="6" t="s">
        <v>271</v>
      </c>
      <c r="G124" s="14" t="s">
        <v>130</v>
      </c>
      <c r="H124" s="4" t="s">
        <v>39</v>
      </c>
      <c r="I124" s="4" t="s">
        <v>272</v>
      </c>
      <c r="J124" s="4" t="s">
        <v>273</v>
      </c>
      <c r="K124" s="4" t="s">
        <v>42</v>
      </c>
      <c r="L124" s="3"/>
      <c r="M124" s="3"/>
      <c r="N124" s="16" t="s">
        <v>331</v>
      </c>
      <c r="O124" s="16"/>
      <c r="P124" s="2" t="s">
        <v>54</v>
      </c>
      <c r="Q124" s="20">
        <v>44565</v>
      </c>
      <c r="R124" s="20"/>
      <c r="S124" s="3" t="s">
        <v>2</v>
      </c>
      <c r="T124" s="29" t="s">
        <v>780</v>
      </c>
      <c r="U124" s="7"/>
      <c r="V124" s="7"/>
      <c r="W124" s="7"/>
      <c r="X124" s="7"/>
      <c r="Y124" s="7"/>
      <c r="Z124" s="7"/>
      <c r="AA124" s="7"/>
      <c r="AB124" s="7"/>
      <c r="AC124" s="7"/>
      <c r="AD124" s="7"/>
      <c r="AE124" s="7"/>
      <c r="AF124" s="7"/>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row>
    <row r="125" spans="1:119" ht="63" customHeight="1" x14ac:dyDescent="0.25">
      <c r="A125" s="1" t="s">
        <v>77</v>
      </c>
      <c r="B125" s="6" t="s">
        <v>733</v>
      </c>
      <c r="C125" s="6" t="s">
        <v>779</v>
      </c>
      <c r="D125" s="5">
        <v>117</v>
      </c>
      <c r="E125" s="6" t="s">
        <v>781</v>
      </c>
      <c r="F125" s="14" t="s">
        <v>130</v>
      </c>
      <c r="G125" s="14" t="s">
        <v>782</v>
      </c>
      <c r="H125" s="4" t="s">
        <v>17</v>
      </c>
      <c r="I125" s="4" t="s">
        <v>110</v>
      </c>
      <c r="J125" s="4" t="s">
        <v>111</v>
      </c>
      <c r="K125" s="3"/>
      <c r="L125" s="3"/>
      <c r="M125" s="3" t="s">
        <v>42</v>
      </c>
      <c r="N125" s="16" t="s">
        <v>331</v>
      </c>
      <c r="O125" s="16"/>
      <c r="P125" s="2" t="s">
        <v>54</v>
      </c>
      <c r="Q125" s="25">
        <v>44562</v>
      </c>
      <c r="R125" s="25"/>
      <c r="S125" s="3" t="s">
        <v>2</v>
      </c>
      <c r="T125" s="16" t="s">
        <v>783</v>
      </c>
      <c r="U125" s="7"/>
      <c r="V125" s="7"/>
      <c r="W125" s="7"/>
      <c r="X125" s="7"/>
      <c r="Y125" s="7"/>
      <c r="Z125" s="7"/>
      <c r="AA125" s="7"/>
      <c r="AB125" s="7"/>
      <c r="AC125" s="7"/>
      <c r="AD125" s="7"/>
      <c r="AE125" s="7"/>
      <c r="AF125" s="7"/>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row>
    <row r="126" spans="1:119" ht="63" customHeight="1" x14ac:dyDescent="0.25">
      <c r="A126" s="1" t="s">
        <v>77</v>
      </c>
      <c r="B126" s="6" t="s">
        <v>733</v>
      </c>
      <c r="C126" s="6" t="s">
        <v>784</v>
      </c>
      <c r="D126" s="23">
        <v>118</v>
      </c>
      <c r="E126" s="26" t="s">
        <v>276</v>
      </c>
      <c r="F126" s="26" t="s">
        <v>277</v>
      </c>
      <c r="G126" s="14" t="s">
        <v>278</v>
      </c>
      <c r="H126" s="4" t="s">
        <v>17</v>
      </c>
      <c r="I126" s="4" t="s">
        <v>110</v>
      </c>
      <c r="J126" s="4" t="s">
        <v>111</v>
      </c>
      <c r="K126" s="3"/>
      <c r="L126" s="3"/>
      <c r="M126" s="3" t="s">
        <v>42</v>
      </c>
      <c r="N126" s="16" t="s">
        <v>331</v>
      </c>
      <c r="O126" s="16"/>
      <c r="P126" s="2" t="s">
        <v>54</v>
      </c>
      <c r="Q126" s="25">
        <v>44562</v>
      </c>
      <c r="R126" s="25"/>
      <c r="S126" s="3" t="s">
        <v>2</v>
      </c>
      <c r="T126" s="16" t="s">
        <v>785</v>
      </c>
      <c r="U126" s="7"/>
      <c r="V126" s="7"/>
      <c r="W126" s="7"/>
      <c r="X126" s="7"/>
      <c r="Y126" s="7"/>
      <c r="Z126" s="7"/>
      <c r="AA126" s="7"/>
      <c r="AB126" s="7"/>
      <c r="AC126" s="7"/>
      <c r="AD126" s="7"/>
      <c r="AE126" s="7"/>
      <c r="AF126" s="7"/>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row>
    <row r="127" spans="1:119" ht="63" customHeight="1" x14ac:dyDescent="0.25">
      <c r="A127" s="1" t="s">
        <v>77</v>
      </c>
      <c r="B127" s="6" t="s">
        <v>733</v>
      </c>
      <c r="C127" s="6" t="s">
        <v>786</v>
      </c>
      <c r="D127" s="5">
        <v>119</v>
      </c>
      <c r="E127" s="6" t="s">
        <v>280</v>
      </c>
      <c r="F127" s="16" t="s">
        <v>281</v>
      </c>
      <c r="G127" s="14" t="s">
        <v>130</v>
      </c>
      <c r="H127" s="4" t="s">
        <v>39</v>
      </c>
      <c r="I127" s="4" t="s">
        <v>120</v>
      </c>
      <c r="J127" s="4" t="s">
        <v>121</v>
      </c>
      <c r="K127" s="4" t="s">
        <v>42</v>
      </c>
      <c r="L127" s="3"/>
      <c r="M127" s="3"/>
      <c r="N127" s="16" t="s">
        <v>331</v>
      </c>
      <c r="O127" s="16"/>
      <c r="P127" s="2" t="s">
        <v>54</v>
      </c>
      <c r="Q127" s="20">
        <v>44565</v>
      </c>
      <c r="R127" s="20"/>
      <c r="S127" s="3" t="s">
        <v>2</v>
      </c>
      <c r="T127" s="29" t="s">
        <v>787</v>
      </c>
      <c r="U127" s="7"/>
      <c r="V127" s="7"/>
      <c r="W127" s="7"/>
      <c r="X127" s="7"/>
      <c r="Y127" s="7"/>
      <c r="Z127" s="7"/>
      <c r="AA127" s="7"/>
      <c r="AB127" s="7"/>
      <c r="AC127" s="7"/>
      <c r="AD127" s="7"/>
      <c r="AE127" s="7"/>
      <c r="AF127" s="7"/>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row>
    <row r="128" spans="1:119" ht="63" customHeight="1" x14ac:dyDescent="0.25">
      <c r="A128" s="1" t="s">
        <v>77</v>
      </c>
      <c r="B128" s="6" t="s">
        <v>733</v>
      </c>
      <c r="C128" s="6" t="s">
        <v>786</v>
      </c>
      <c r="D128" s="46" t="s">
        <v>17</v>
      </c>
      <c r="E128" s="43" t="s">
        <v>788</v>
      </c>
      <c r="F128" s="27" t="s">
        <v>17</v>
      </c>
      <c r="G128" s="27"/>
      <c r="H128" s="4" t="s">
        <v>17</v>
      </c>
      <c r="I128" s="4" t="s">
        <v>17</v>
      </c>
      <c r="J128" s="4" t="s">
        <v>17</v>
      </c>
      <c r="K128" s="3"/>
      <c r="L128" s="3"/>
      <c r="M128" s="3"/>
      <c r="N128" s="40"/>
      <c r="O128" s="40"/>
      <c r="P128" s="2" t="s">
        <v>54</v>
      </c>
      <c r="Q128" s="20">
        <v>44565</v>
      </c>
      <c r="R128" s="20"/>
      <c r="S128" s="3"/>
      <c r="T128" s="4" t="s">
        <v>17</v>
      </c>
      <c r="U128" s="7"/>
      <c r="V128" s="7"/>
      <c r="W128" s="7"/>
      <c r="X128" s="7"/>
      <c r="Y128" s="7"/>
      <c r="Z128" s="7"/>
      <c r="AA128" s="7"/>
      <c r="AB128" s="7"/>
      <c r="AC128" s="7"/>
      <c r="AD128" s="7"/>
      <c r="AE128" s="7"/>
      <c r="AF128" s="7"/>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row>
    <row r="129" spans="1:119" ht="63" customHeight="1" x14ac:dyDescent="0.25">
      <c r="A129" s="1" t="s">
        <v>77</v>
      </c>
      <c r="B129" s="6" t="s">
        <v>733</v>
      </c>
      <c r="C129" s="6" t="s">
        <v>786</v>
      </c>
      <c r="D129" s="5">
        <v>120</v>
      </c>
      <c r="E129" s="6" t="s">
        <v>789</v>
      </c>
      <c r="F129" s="14" t="s">
        <v>278</v>
      </c>
      <c r="G129" s="14" t="s">
        <v>278</v>
      </c>
      <c r="H129" s="83" t="s">
        <v>39</v>
      </c>
      <c r="I129" s="83" t="s">
        <v>595</v>
      </c>
      <c r="J129" s="83" t="s">
        <v>385</v>
      </c>
      <c r="K129" s="96" t="s">
        <v>42</v>
      </c>
      <c r="L129" s="96"/>
      <c r="M129" s="96"/>
      <c r="N129" s="97" t="s">
        <v>331</v>
      </c>
      <c r="O129" s="97"/>
      <c r="P129" s="98" t="s">
        <v>54</v>
      </c>
      <c r="Q129" s="105">
        <v>44565</v>
      </c>
      <c r="R129" s="105"/>
      <c r="S129" s="96" t="s">
        <v>3</v>
      </c>
      <c r="T129" s="97" t="s">
        <v>790</v>
      </c>
      <c r="U129" s="7"/>
      <c r="V129" s="7"/>
      <c r="W129" s="7"/>
      <c r="X129" s="7"/>
      <c r="Y129" s="7"/>
      <c r="Z129" s="7"/>
      <c r="AA129" s="7"/>
      <c r="AB129" s="7"/>
      <c r="AC129" s="7"/>
      <c r="AD129" s="7"/>
      <c r="AE129" s="7"/>
      <c r="AF129" s="7"/>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row>
    <row r="130" spans="1:119" ht="63" customHeight="1" x14ac:dyDescent="0.25">
      <c r="A130" s="1" t="s">
        <v>77</v>
      </c>
      <c r="B130" s="6" t="s">
        <v>733</v>
      </c>
      <c r="C130" s="6" t="s">
        <v>786</v>
      </c>
      <c r="D130" s="5">
        <v>121</v>
      </c>
      <c r="E130" s="6" t="s">
        <v>791</v>
      </c>
      <c r="F130" s="14" t="s">
        <v>278</v>
      </c>
      <c r="G130" s="14" t="s">
        <v>278</v>
      </c>
      <c r="H130" s="83" t="s">
        <v>39</v>
      </c>
      <c r="I130" s="83" t="s">
        <v>595</v>
      </c>
      <c r="J130" s="83" t="s">
        <v>385</v>
      </c>
      <c r="K130" s="96" t="s">
        <v>42</v>
      </c>
      <c r="L130" s="96"/>
      <c r="M130" s="96"/>
      <c r="N130" s="97" t="s">
        <v>331</v>
      </c>
      <c r="O130" s="97"/>
      <c r="P130" s="98" t="s">
        <v>54</v>
      </c>
      <c r="Q130" s="105">
        <v>44565</v>
      </c>
      <c r="R130" s="105"/>
      <c r="S130" s="96" t="s">
        <v>3</v>
      </c>
      <c r="T130" s="97" t="s">
        <v>790</v>
      </c>
      <c r="U130" s="7"/>
      <c r="V130" s="7"/>
      <c r="W130" s="7"/>
      <c r="X130" s="7"/>
      <c r="Y130" s="7"/>
      <c r="Z130" s="7"/>
      <c r="AA130" s="7"/>
      <c r="AB130" s="7"/>
      <c r="AC130" s="7"/>
      <c r="AD130" s="7"/>
      <c r="AE130" s="7"/>
      <c r="AF130" s="7"/>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row>
    <row r="131" spans="1:119" ht="63" customHeight="1" x14ac:dyDescent="0.25">
      <c r="A131" s="1" t="s">
        <v>77</v>
      </c>
      <c r="B131" s="6" t="s">
        <v>733</v>
      </c>
      <c r="C131" s="6" t="s">
        <v>786</v>
      </c>
      <c r="D131" s="5">
        <v>122</v>
      </c>
      <c r="E131" s="6" t="s">
        <v>792</v>
      </c>
      <c r="F131" s="14" t="s">
        <v>278</v>
      </c>
      <c r="G131" s="14" t="s">
        <v>278</v>
      </c>
      <c r="H131" s="83" t="s">
        <v>39</v>
      </c>
      <c r="I131" s="83" t="s">
        <v>595</v>
      </c>
      <c r="J131" s="83" t="s">
        <v>385</v>
      </c>
      <c r="K131" s="96" t="s">
        <v>42</v>
      </c>
      <c r="L131" s="96"/>
      <c r="M131" s="96"/>
      <c r="N131" s="97" t="s">
        <v>331</v>
      </c>
      <c r="O131" s="97"/>
      <c r="P131" s="98" t="s">
        <v>54</v>
      </c>
      <c r="Q131" s="105">
        <v>44565</v>
      </c>
      <c r="R131" s="105"/>
      <c r="S131" s="96" t="s">
        <v>3</v>
      </c>
      <c r="T131" s="97" t="s">
        <v>790</v>
      </c>
      <c r="U131" s="7"/>
      <c r="V131" s="7"/>
      <c r="W131" s="7"/>
      <c r="X131" s="7"/>
      <c r="Y131" s="7"/>
      <c r="Z131" s="7"/>
      <c r="AA131" s="7"/>
      <c r="AB131" s="7"/>
      <c r="AC131" s="7"/>
      <c r="AD131" s="7"/>
      <c r="AE131" s="7"/>
      <c r="AF131" s="7"/>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row>
    <row r="132" spans="1:119" ht="63" customHeight="1" x14ac:dyDescent="0.25">
      <c r="A132" s="1" t="s">
        <v>77</v>
      </c>
      <c r="B132" s="6" t="s">
        <v>733</v>
      </c>
      <c r="C132" s="6" t="s">
        <v>786</v>
      </c>
      <c r="D132" s="5">
        <v>123</v>
      </c>
      <c r="E132" s="6" t="s">
        <v>793</v>
      </c>
      <c r="F132" s="14" t="s">
        <v>278</v>
      </c>
      <c r="G132" s="14" t="s">
        <v>278</v>
      </c>
      <c r="H132" s="83" t="s">
        <v>39</v>
      </c>
      <c r="I132" s="83" t="s">
        <v>595</v>
      </c>
      <c r="J132" s="83" t="s">
        <v>385</v>
      </c>
      <c r="K132" s="96" t="s">
        <v>42</v>
      </c>
      <c r="L132" s="96"/>
      <c r="M132" s="96"/>
      <c r="N132" s="97" t="s">
        <v>331</v>
      </c>
      <c r="O132" s="97"/>
      <c r="P132" s="98" t="s">
        <v>54</v>
      </c>
      <c r="Q132" s="105">
        <v>44565</v>
      </c>
      <c r="R132" s="105"/>
      <c r="S132" s="96" t="s">
        <v>3</v>
      </c>
      <c r="T132" s="97" t="s">
        <v>790</v>
      </c>
      <c r="U132" s="7"/>
      <c r="V132" s="7"/>
      <c r="W132" s="7"/>
      <c r="X132" s="7"/>
      <c r="Y132" s="7"/>
      <c r="Z132" s="7"/>
      <c r="AA132" s="7"/>
      <c r="AB132" s="7"/>
      <c r="AC132" s="7"/>
      <c r="AD132" s="7"/>
      <c r="AE132" s="7"/>
      <c r="AF132" s="7"/>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row>
    <row r="133" spans="1:119" ht="63" customHeight="1" x14ac:dyDescent="0.25">
      <c r="A133" s="1" t="s">
        <v>77</v>
      </c>
      <c r="B133" s="45" t="s">
        <v>794</v>
      </c>
      <c r="C133" s="14" t="s">
        <v>795</v>
      </c>
      <c r="D133" s="46" t="s">
        <v>17</v>
      </c>
      <c r="E133" s="43" t="s">
        <v>286</v>
      </c>
      <c r="F133" s="44" t="s">
        <v>287</v>
      </c>
      <c r="G133" s="14" t="s">
        <v>254</v>
      </c>
      <c r="H133" s="4" t="s">
        <v>17</v>
      </c>
      <c r="I133" s="4" t="s">
        <v>17</v>
      </c>
      <c r="J133" s="4" t="s">
        <v>17</v>
      </c>
      <c r="K133" s="3"/>
      <c r="L133" s="3"/>
      <c r="M133" s="3"/>
      <c r="N133" s="40"/>
      <c r="O133" s="40"/>
      <c r="P133" s="2" t="s">
        <v>54</v>
      </c>
      <c r="Q133" s="20">
        <v>44568</v>
      </c>
      <c r="R133" s="20"/>
      <c r="S133" s="3"/>
      <c r="T133" s="4" t="s">
        <v>17</v>
      </c>
      <c r="U133" s="7"/>
      <c r="V133" s="7"/>
      <c r="W133" s="7"/>
      <c r="X133" s="7"/>
      <c r="Y133" s="7"/>
      <c r="Z133" s="7"/>
      <c r="AA133" s="7"/>
      <c r="AB133" s="7"/>
      <c r="AC133" s="7"/>
      <c r="AD133" s="7"/>
      <c r="AE133" s="7"/>
      <c r="AF133" s="7"/>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row>
    <row r="134" spans="1:119" ht="63" customHeight="1" x14ac:dyDescent="0.25">
      <c r="A134" s="1" t="s">
        <v>77</v>
      </c>
      <c r="B134" s="45" t="s">
        <v>794</v>
      </c>
      <c r="C134" s="14" t="s">
        <v>795</v>
      </c>
      <c r="D134" s="17">
        <v>124</v>
      </c>
      <c r="E134" s="24" t="s">
        <v>289</v>
      </c>
      <c r="F134" s="14" t="s">
        <v>130</v>
      </c>
      <c r="G134" s="14" t="s">
        <v>278</v>
      </c>
      <c r="H134" s="4" t="s">
        <v>39</v>
      </c>
      <c r="I134" s="4" t="s">
        <v>40</v>
      </c>
      <c r="J134" s="4" t="s">
        <v>41</v>
      </c>
      <c r="K134" s="3"/>
      <c r="L134" s="3" t="s">
        <v>42</v>
      </c>
      <c r="M134" s="3"/>
      <c r="N134" s="16" t="s">
        <v>331</v>
      </c>
      <c r="O134" s="16"/>
      <c r="P134" s="2" t="s">
        <v>54</v>
      </c>
      <c r="Q134" s="20">
        <v>44568</v>
      </c>
      <c r="R134" s="20"/>
      <c r="S134" s="3" t="s">
        <v>3</v>
      </c>
      <c r="T134" s="16" t="s">
        <v>796</v>
      </c>
      <c r="U134" s="7"/>
      <c r="V134" s="7"/>
      <c r="W134" s="7"/>
      <c r="X134" s="7"/>
      <c r="Y134" s="7"/>
      <c r="Z134" s="7"/>
      <c r="AA134" s="7"/>
      <c r="AB134" s="7"/>
      <c r="AC134" s="7"/>
      <c r="AD134" s="7"/>
      <c r="AE134" s="7"/>
      <c r="AF134" s="7"/>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row>
    <row r="135" spans="1:119" ht="63" customHeight="1" x14ac:dyDescent="0.25">
      <c r="A135" s="1" t="s">
        <v>77</v>
      </c>
      <c r="B135" s="45" t="s">
        <v>794</v>
      </c>
      <c r="C135" s="14" t="s">
        <v>795</v>
      </c>
      <c r="D135" s="23">
        <v>125</v>
      </c>
      <c r="E135" s="26" t="s">
        <v>292</v>
      </c>
      <c r="F135" s="45" t="s">
        <v>293</v>
      </c>
      <c r="G135" s="14" t="s">
        <v>130</v>
      </c>
      <c r="H135" s="4" t="s">
        <v>39</v>
      </c>
      <c r="I135" s="4" t="s">
        <v>40</v>
      </c>
      <c r="J135" s="4" t="s">
        <v>41</v>
      </c>
      <c r="K135" s="3"/>
      <c r="L135" s="3" t="s">
        <v>42</v>
      </c>
      <c r="M135" s="3"/>
      <c r="N135" s="16" t="s">
        <v>331</v>
      </c>
      <c r="O135" s="16"/>
      <c r="P135" s="2" t="s">
        <v>54</v>
      </c>
      <c r="Q135" s="20">
        <v>44568</v>
      </c>
      <c r="R135" s="20"/>
      <c r="S135" s="3" t="s">
        <v>3</v>
      </c>
      <c r="T135" s="16" t="s">
        <v>797</v>
      </c>
      <c r="U135" s="7"/>
      <c r="V135" s="7"/>
      <c r="W135" s="7"/>
      <c r="X135" s="7"/>
      <c r="Y135" s="7"/>
      <c r="Z135" s="7"/>
      <c r="AA135" s="7"/>
      <c r="AB135" s="7"/>
      <c r="AC135" s="7"/>
      <c r="AD135" s="7"/>
      <c r="AE135" s="7"/>
      <c r="AF135" s="7"/>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row>
    <row r="136" spans="1:119" ht="63" customHeight="1" x14ac:dyDescent="0.25">
      <c r="A136" s="1" t="s">
        <v>77</v>
      </c>
      <c r="B136" s="45" t="s">
        <v>794</v>
      </c>
      <c r="C136" s="14" t="s">
        <v>795</v>
      </c>
      <c r="D136" s="17">
        <v>126</v>
      </c>
      <c r="E136" s="24" t="s">
        <v>798</v>
      </c>
      <c r="F136" s="14" t="s">
        <v>130</v>
      </c>
      <c r="G136" s="14" t="s">
        <v>278</v>
      </c>
      <c r="H136" s="4" t="s">
        <v>39</v>
      </c>
      <c r="I136" s="4" t="s">
        <v>40</v>
      </c>
      <c r="J136" s="4" t="s">
        <v>41</v>
      </c>
      <c r="K136" s="3"/>
      <c r="L136" s="3" t="s">
        <v>42</v>
      </c>
      <c r="M136" s="3"/>
      <c r="N136" s="16" t="s">
        <v>331</v>
      </c>
      <c r="O136" s="16"/>
      <c r="P136" s="2" t="s">
        <v>54</v>
      </c>
      <c r="Q136" s="20">
        <v>44568</v>
      </c>
      <c r="R136" s="20"/>
      <c r="S136" s="3" t="s">
        <v>3</v>
      </c>
      <c r="T136" s="16" t="s">
        <v>799</v>
      </c>
      <c r="U136" s="7"/>
      <c r="V136" s="7"/>
      <c r="W136" s="7"/>
      <c r="X136" s="7"/>
      <c r="Y136" s="7"/>
      <c r="Z136" s="7"/>
      <c r="AA136" s="7"/>
      <c r="AB136" s="7"/>
      <c r="AC136" s="7"/>
      <c r="AD136" s="7"/>
      <c r="AE136" s="7"/>
      <c r="AF136" s="7"/>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row>
    <row r="137" spans="1:119" ht="63" customHeight="1" x14ac:dyDescent="0.25">
      <c r="A137" s="1" t="s">
        <v>77</v>
      </c>
      <c r="B137" s="45" t="s">
        <v>794</v>
      </c>
      <c r="C137" s="14" t="s">
        <v>795</v>
      </c>
      <c r="D137" s="23">
        <v>127</v>
      </c>
      <c r="E137" s="24" t="s">
        <v>800</v>
      </c>
      <c r="F137" s="14" t="s">
        <v>130</v>
      </c>
      <c r="G137" s="14" t="s">
        <v>130</v>
      </c>
      <c r="H137" s="4" t="s">
        <v>39</v>
      </c>
      <c r="I137" s="4" t="s">
        <v>40</v>
      </c>
      <c r="J137" s="4" t="s">
        <v>41</v>
      </c>
      <c r="K137" s="3"/>
      <c r="L137" s="3" t="s">
        <v>42</v>
      </c>
      <c r="M137" s="3"/>
      <c r="N137" s="16" t="s">
        <v>331</v>
      </c>
      <c r="O137" s="16"/>
      <c r="P137" s="2" t="s">
        <v>54</v>
      </c>
      <c r="Q137" s="20">
        <v>44568</v>
      </c>
      <c r="R137" s="20"/>
      <c r="S137" s="3" t="s">
        <v>3</v>
      </c>
      <c r="T137" s="16" t="s">
        <v>801</v>
      </c>
      <c r="U137" s="7"/>
      <c r="V137" s="7"/>
      <c r="W137" s="7"/>
      <c r="X137" s="7"/>
      <c r="Y137" s="7"/>
      <c r="Z137" s="7"/>
      <c r="AA137" s="7"/>
      <c r="AB137" s="7"/>
      <c r="AC137" s="7"/>
      <c r="AD137" s="7"/>
      <c r="AE137" s="7"/>
      <c r="AF137" s="7"/>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row>
    <row r="138" spans="1:119" ht="63" customHeight="1" x14ac:dyDescent="0.25">
      <c r="A138" s="1" t="s">
        <v>77</v>
      </c>
      <c r="B138" s="26" t="s">
        <v>802</v>
      </c>
      <c r="C138" s="26" t="s">
        <v>803</v>
      </c>
      <c r="D138" s="17">
        <v>128</v>
      </c>
      <c r="E138" s="49" t="s">
        <v>298</v>
      </c>
      <c r="F138" s="26" t="s">
        <v>299</v>
      </c>
      <c r="G138" s="26" t="s">
        <v>300</v>
      </c>
      <c r="H138" s="4" t="s">
        <v>39</v>
      </c>
      <c r="I138" s="4" t="s">
        <v>40</v>
      </c>
      <c r="J138" s="4" t="s">
        <v>41</v>
      </c>
      <c r="K138" s="28"/>
      <c r="L138" s="3" t="s">
        <v>42</v>
      </c>
      <c r="M138" s="3"/>
      <c r="N138" s="16" t="s">
        <v>331</v>
      </c>
      <c r="O138" s="16"/>
      <c r="P138" s="2" t="s">
        <v>136</v>
      </c>
      <c r="Q138" s="3"/>
      <c r="R138" s="3"/>
      <c r="S138" s="3" t="s">
        <v>3</v>
      </c>
      <c r="T138" s="102" t="s">
        <v>804</v>
      </c>
      <c r="U138" s="7"/>
      <c r="V138" s="7"/>
      <c r="W138" s="7"/>
      <c r="X138" s="7"/>
      <c r="Y138" s="7"/>
      <c r="Z138" s="7"/>
      <c r="AA138" s="7"/>
      <c r="AB138" s="7"/>
      <c r="AC138" s="7"/>
      <c r="AD138" s="7"/>
      <c r="AE138" s="7"/>
      <c r="AF138" s="7"/>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row>
    <row r="139" spans="1:119" ht="63" customHeight="1" x14ac:dyDescent="0.25">
      <c r="A139" s="1" t="s">
        <v>77</v>
      </c>
      <c r="B139" s="26" t="s">
        <v>802</v>
      </c>
      <c r="C139" s="26" t="s">
        <v>803</v>
      </c>
      <c r="D139" s="23">
        <v>129</v>
      </c>
      <c r="E139" s="26" t="s">
        <v>303</v>
      </c>
      <c r="F139" s="26" t="s">
        <v>304</v>
      </c>
      <c r="G139" s="26" t="s">
        <v>300</v>
      </c>
      <c r="H139" s="4" t="s">
        <v>39</v>
      </c>
      <c r="I139" s="4" t="s">
        <v>40</v>
      </c>
      <c r="J139" s="4" t="s">
        <v>41</v>
      </c>
      <c r="K139" s="28"/>
      <c r="L139" s="3" t="s">
        <v>42</v>
      </c>
      <c r="M139" s="3"/>
      <c r="N139" s="16" t="s">
        <v>331</v>
      </c>
      <c r="O139" s="16"/>
      <c r="P139" s="2" t="s">
        <v>136</v>
      </c>
      <c r="Q139" s="3"/>
      <c r="R139" s="3"/>
      <c r="S139" s="3" t="s">
        <v>3</v>
      </c>
      <c r="T139" s="102" t="s">
        <v>804</v>
      </c>
      <c r="U139" s="106"/>
      <c r="V139" s="7"/>
      <c r="W139" s="7"/>
      <c r="X139" s="7"/>
      <c r="Y139" s="7"/>
      <c r="Z139" s="7"/>
      <c r="AA139" s="7"/>
      <c r="AB139" s="7"/>
      <c r="AC139" s="7"/>
      <c r="AD139" s="7"/>
      <c r="AE139" s="7"/>
      <c r="AF139" s="7"/>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row>
    <row r="140" spans="1:119" ht="63" customHeight="1" x14ac:dyDescent="0.25">
      <c r="A140" s="1" t="s">
        <v>77</v>
      </c>
      <c r="B140" s="26" t="s">
        <v>802</v>
      </c>
      <c r="C140" s="26" t="s">
        <v>803</v>
      </c>
      <c r="D140" s="17">
        <v>130</v>
      </c>
      <c r="E140" s="26" t="s">
        <v>306</v>
      </c>
      <c r="F140" s="26" t="s">
        <v>307</v>
      </c>
      <c r="G140" s="26" t="s">
        <v>300</v>
      </c>
      <c r="H140" s="4" t="s">
        <v>39</v>
      </c>
      <c r="I140" s="4" t="s">
        <v>120</v>
      </c>
      <c r="J140" s="4" t="s">
        <v>121</v>
      </c>
      <c r="K140" s="4" t="s">
        <v>42</v>
      </c>
      <c r="L140" s="3"/>
      <c r="M140" s="3"/>
      <c r="N140" s="16" t="s">
        <v>331</v>
      </c>
      <c r="O140" s="16"/>
      <c r="P140" s="2" t="s">
        <v>136</v>
      </c>
      <c r="Q140" s="3"/>
      <c r="R140" s="3"/>
      <c r="S140" s="3" t="s">
        <v>2</v>
      </c>
      <c r="T140" s="50" t="s">
        <v>805</v>
      </c>
      <c r="U140" s="7"/>
      <c r="V140" s="7"/>
      <c r="W140" s="7"/>
      <c r="X140" s="7"/>
      <c r="Y140" s="7"/>
      <c r="Z140" s="7"/>
      <c r="AA140" s="7"/>
      <c r="AB140" s="7"/>
      <c r="AC140" s="7"/>
      <c r="AD140" s="7"/>
      <c r="AE140" s="7"/>
      <c r="AF140" s="7"/>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row>
    <row r="141" spans="1:119" ht="63" customHeight="1" x14ac:dyDescent="0.25">
      <c r="A141" s="1" t="s">
        <v>77</v>
      </c>
      <c r="B141" s="26" t="s">
        <v>802</v>
      </c>
      <c r="C141" s="26" t="s">
        <v>803</v>
      </c>
      <c r="D141" s="23">
        <v>131</v>
      </c>
      <c r="E141" s="26" t="s">
        <v>309</v>
      </c>
      <c r="F141" s="26" t="s">
        <v>310</v>
      </c>
      <c r="G141" s="26" t="s">
        <v>300</v>
      </c>
      <c r="H141" s="4" t="s">
        <v>39</v>
      </c>
      <c r="I141" s="4" t="s">
        <v>120</v>
      </c>
      <c r="J141" s="4" t="s">
        <v>121</v>
      </c>
      <c r="K141" s="28"/>
      <c r="L141" s="3" t="s">
        <v>42</v>
      </c>
      <c r="M141" s="3"/>
      <c r="N141" s="16" t="s">
        <v>331</v>
      </c>
      <c r="O141" s="16"/>
      <c r="P141" s="2" t="s">
        <v>136</v>
      </c>
      <c r="Q141" s="3"/>
      <c r="R141" s="3"/>
      <c r="S141" s="3" t="s">
        <v>3</v>
      </c>
      <c r="T141" s="102" t="s">
        <v>806</v>
      </c>
      <c r="U141" s="7" t="s">
        <v>807</v>
      </c>
      <c r="V141" s="7"/>
      <c r="W141" s="7"/>
      <c r="X141" s="7"/>
      <c r="Y141" s="7"/>
      <c r="Z141" s="7"/>
      <c r="AA141" s="7"/>
      <c r="AB141" s="7"/>
      <c r="AC141" s="7"/>
      <c r="AD141" s="7"/>
      <c r="AE141" s="7"/>
      <c r="AF141" s="7"/>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row>
    <row r="142" spans="1:119" ht="63" customHeight="1" x14ac:dyDescent="0.25">
      <c r="A142" s="1" t="s">
        <v>77</v>
      </c>
      <c r="B142" s="26" t="s">
        <v>802</v>
      </c>
      <c r="C142" s="26" t="s">
        <v>803</v>
      </c>
      <c r="D142" s="17">
        <v>132</v>
      </c>
      <c r="E142" s="26" t="s">
        <v>312</v>
      </c>
      <c r="F142" s="26" t="s">
        <v>313</v>
      </c>
      <c r="G142" s="26" t="s">
        <v>300</v>
      </c>
      <c r="H142" s="4" t="s">
        <v>39</v>
      </c>
      <c r="I142" s="4" t="s">
        <v>40</v>
      </c>
      <c r="J142" s="4" t="s">
        <v>41</v>
      </c>
      <c r="K142" s="28"/>
      <c r="L142" s="3" t="s">
        <v>42</v>
      </c>
      <c r="M142" s="3"/>
      <c r="N142" s="16" t="s">
        <v>331</v>
      </c>
      <c r="O142" s="16"/>
      <c r="P142" s="2" t="s">
        <v>136</v>
      </c>
      <c r="Q142" s="3"/>
      <c r="R142" s="3"/>
      <c r="S142" s="3" t="s">
        <v>3</v>
      </c>
      <c r="T142" s="16" t="s">
        <v>808</v>
      </c>
      <c r="U142" s="7"/>
      <c r="V142" s="7"/>
      <c r="W142" s="7"/>
      <c r="X142" s="7"/>
      <c r="Y142" s="7"/>
      <c r="Z142" s="7"/>
      <c r="AA142" s="7"/>
      <c r="AB142" s="7"/>
      <c r="AC142" s="7"/>
      <c r="AD142" s="7"/>
      <c r="AE142" s="7"/>
      <c r="AF142" s="7"/>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row>
    <row r="143" spans="1:119" ht="63" customHeight="1" x14ac:dyDescent="0.25">
      <c r="A143" s="1" t="s">
        <v>77</v>
      </c>
      <c r="B143" s="26" t="s">
        <v>802</v>
      </c>
      <c r="C143" s="26" t="s">
        <v>803</v>
      </c>
      <c r="D143" s="23">
        <v>133</v>
      </c>
      <c r="E143" s="26" t="s">
        <v>315</v>
      </c>
      <c r="F143" s="26" t="s">
        <v>316</v>
      </c>
      <c r="G143" s="26" t="s">
        <v>300</v>
      </c>
      <c r="H143" s="4" t="s">
        <v>39</v>
      </c>
      <c r="I143" s="4" t="s">
        <v>40</v>
      </c>
      <c r="J143" s="4" t="s">
        <v>41</v>
      </c>
      <c r="K143" s="28"/>
      <c r="L143" s="3" t="s">
        <v>42</v>
      </c>
      <c r="M143" s="3"/>
      <c r="N143" s="16" t="s">
        <v>331</v>
      </c>
      <c r="O143" s="16"/>
      <c r="P143" s="2" t="s">
        <v>136</v>
      </c>
      <c r="Q143" s="3"/>
      <c r="R143" s="3"/>
      <c r="S143" s="3" t="s">
        <v>3</v>
      </c>
      <c r="T143" s="16" t="s">
        <v>809</v>
      </c>
      <c r="U143" s="7"/>
      <c r="V143" s="7"/>
      <c r="W143" s="7"/>
      <c r="X143" s="7"/>
      <c r="Y143" s="7"/>
      <c r="Z143" s="7"/>
      <c r="AA143" s="7"/>
      <c r="AB143" s="7"/>
      <c r="AC143" s="7"/>
      <c r="AD143" s="7"/>
      <c r="AE143" s="7"/>
      <c r="AF143" s="7"/>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row>
    <row r="144" spans="1:119" ht="63" customHeight="1" x14ac:dyDescent="0.25">
      <c r="A144" s="1" t="s">
        <v>77</v>
      </c>
      <c r="B144" s="26" t="s">
        <v>802</v>
      </c>
      <c r="C144" s="26" t="s">
        <v>803</v>
      </c>
      <c r="D144" s="17">
        <v>134</v>
      </c>
      <c r="E144" s="26" t="s">
        <v>318</v>
      </c>
      <c r="F144" s="26" t="s">
        <v>319</v>
      </c>
      <c r="G144" s="26" t="s">
        <v>300</v>
      </c>
      <c r="H144" s="4" t="s">
        <v>39</v>
      </c>
      <c r="I144" s="4" t="s">
        <v>120</v>
      </c>
      <c r="J144" s="4" t="s">
        <v>121</v>
      </c>
      <c r="K144" s="28"/>
      <c r="L144" s="3" t="s">
        <v>42</v>
      </c>
      <c r="M144" s="3"/>
      <c r="N144" s="16" t="s">
        <v>331</v>
      </c>
      <c r="O144" s="16"/>
      <c r="P144" s="2" t="s">
        <v>136</v>
      </c>
      <c r="Q144" s="3"/>
      <c r="R144" s="3"/>
      <c r="S144" s="3" t="s">
        <v>3</v>
      </c>
      <c r="T144" s="102" t="s">
        <v>810</v>
      </c>
      <c r="U144" s="7" t="s">
        <v>807</v>
      </c>
      <c r="V144" s="7"/>
      <c r="W144" s="7"/>
      <c r="X144" s="7"/>
      <c r="Y144" s="7"/>
      <c r="Z144" s="7"/>
      <c r="AA144" s="7"/>
      <c r="AB144" s="7"/>
      <c r="AC144" s="7"/>
      <c r="AD144" s="7"/>
      <c r="AE144" s="7"/>
      <c r="AF144" s="7"/>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row>
    <row r="145" spans="1:119" ht="63" customHeight="1" x14ac:dyDescent="0.25">
      <c r="A145" s="1" t="s">
        <v>77</v>
      </c>
      <c r="B145" s="26" t="s">
        <v>802</v>
      </c>
      <c r="C145" s="26" t="s">
        <v>803</v>
      </c>
      <c r="D145" s="23">
        <v>135</v>
      </c>
      <c r="E145" s="26" t="s">
        <v>321</v>
      </c>
      <c r="F145" s="26" t="s">
        <v>322</v>
      </c>
      <c r="G145" s="26" t="s">
        <v>300</v>
      </c>
      <c r="H145" s="4" t="s">
        <v>39</v>
      </c>
      <c r="I145" s="4" t="s">
        <v>120</v>
      </c>
      <c r="J145" s="4" t="s">
        <v>121</v>
      </c>
      <c r="K145" s="28"/>
      <c r="L145" s="3" t="s">
        <v>42</v>
      </c>
      <c r="M145" s="3"/>
      <c r="N145" s="16" t="s">
        <v>331</v>
      </c>
      <c r="O145" s="16"/>
      <c r="P145" s="2" t="s">
        <v>136</v>
      </c>
      <c r="Q145" s="3"/>
      <c r="R145" s="3"/>
      <c r="S145" s="3" t="s">
        <v>3</v>
      </c>
      <c r="T145" s="102" t="s">
        <v>811</v>
      </c>
      <c r="U145" s="107" t="s">
        <v>807</v>
      </c>
      <c r="V145" s="7"/>
      <c r="W145" s="7"/>
      <c r="X145" s="7"/>
      <c r="Y145" s="7"/>
      <c r="Z145" s="7"/>
      <c r="AA145" s="7"/>
      <c r="AB145" s="7"/>
      <c r="AC145" s="7"/>
      <c r="AD145" s="7"/>
      <c r="AE145" s="7"/>
      <c r="AF145" s="7"/>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row>
    <row r="146" spans="1:119" ht="63" customHeight="1" x14ac:dyDescent="0.25">
      <c r="A146" s="1" t="s">
        <v>77</v>
      </c>
      <c r="B146" s="26" t="s">
        <v>802</v>
      </c>
      <c r="C146" s="26" t="s">
        <v>803</v>
      </c>
      <c r="D146" s="17">
        <v>136</v>
      </c>
      <c r="E146" s="26" t="s">
        <v>325</v>
      </c>
      <c r="F146" s="26" t="s">
        <v>326</v>
      </c>
      <c r="G146" s="26" t="s">
        <v>300</v>
      </c>
      <c r="H146" s="4" t="s">
        <v>39</v>
      </c>
      <c r="I146" s="4" t="s">
        <v>120</v>
      </c>
      <c r="J146" s="4" t="s">
        <v>121</v>
      </c>
      <c r="K146" s="4" t="s">
        <v>42</v>
      </c>
      <c r="L146" s="3"/>
      <c r="M146" s="3"/>
      <c r="N146" s="16" t="s">
        <v>331</v>
      </c>
      <c r="O146" s="16"/>
      <c r="P146" s="2" t="s">
        <v>136</v>
      </c>
      <c r="Q146" s="3"/>
      <c r="R146" s="3"/>
      <c r="S146" s="3" t="s">
        <v>2</v>
      </c>
      <c r="T146" s="16" t="s">
        <v>812</v>
      </c>
      <c r="U146" s="7"/>
      <c r="V146" s="7"/>
      <c r="W146" s="7"/>
      <c r="X146" s="7"/>
      <c r="Y146" s="7"/>
      <c r="Z146" s="7"/>
      <c r="AA146" s="7"/>
      <c r="AB146" s="7"/>
      <c r="AC146" s="7"/>
      <c r="AD146" s="7"/>
      <c r="AE146" s="7"/>
      <c r="AF146" s="7"/>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row>
    <row r="147" spans="1:119" ht="63" customHeight="1" x14ac:dyDescent="0.25">
      <c r="A147" s="1" t="s">
        <v>77</v>
      </c>
      <c r="B147" s="26" t="s">
        <v>802</v>
      </c>
      <c r="C147" s="26" t="s">
        <v>803</v>
      </c>
      <c r="D147" s="23">
        <v>137</v>
      </c>
      <c r="E147" s="26" t="s">
        <v>328</v>
      </c>
      <c r="F147" s="26" t="s">
        <v>329</v>
      </c>
      <c r="G147" s="26" t="s">
        <v>300</v>
      </c>
      <c r="H147" s="4" t="s">
        <v>39</v>
      </c>
      <c r="I147" s="4" t="s">
        <v>40</v>
      </c>
      <c r="J147" s="4" t="s">
        <v>41</v>
      </c>
      <c r="K147" s="28"/>
      <c r="L147" s="3" t="s">
        <v>42</v>
      </c>
      <c r="M147" s="3"/>
      <c r="N147" s="16" t="s">
        <v>331</v>
      </c>
      <c r="O147" s="16"/>
      <c r="P147" s="2" t="s">
        <v>136</v>
      </c>
      <c r="Q147" s="3"/>
      <c r="R147" s="3"/>
      <c r="S147" s="3" t="s">
        <v>3</v>
      </c>
      <c r="T147" s="102" t="s">
        <v>813</v>
      </c>
      <c r="U147" s="7"/>
      <c r="V147" s="7"/>
      <c r="W147" s="7"/>
      <c r="X147" s="7"/>
      <c r="Y147" s="7"/>
      <c r="Z147" s="7"/>
      <c r="AA147" s="7"/>
      <c r="AB147" s="7"/>
      <c r="AC147" s="7"/>
      <c r="AD147" s="7"/>
      <c r="AE147" s="7"/>
      <c r="AF147" s="7"/>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row>
    <row r="148" spans="1:119" ht="63" customHeight="1" x14ac:dyDescent="0.25">
      <c r="A148" s="1" t="s">
        <v>77</v>
      </c>
      <c r="B148" s="26" t="s">
        <v>802</v>
      </c>
      <c r="C148" s="26" t="s">
        <v>814</v>
      </c>
      <c r="D148" s="11" t="s">
        <v>17</v>
      </c>
      <c r="E148" s="88" t="s">
        <v>815</v>
      </c>
      <c r="F148" s="108" t="s">
        <v>816</v>
      </c>
      <c r="G148" s="14"/>
      <c r="H148" s="4" t="s">
        <v>17</v>
      </c>
      <c r="I148" s="4" t="s">
        <v>17</v>
      </c>
      <c r="J148" s="4" t="s">
        <v>17</v>
      </c>
      <c r="K148" s="3"/>
      <c r="L148" s="3"/>
      <c r="M148" s="3"/>
      <c r="N148" s="40"/>
      <c r="O148" s="40"/>
      <c r="P148" s="2" t="s">
        <v>136</v>
      </c>
      <c r="Q148" s="3"/>
      <c r="R148" s="3"/>
      <c r="S148" s="3"/>
      <c r="T148" s="4" t="s">
        <v>17</v>
      </c>
      <c r="U148" s="7"/>
      <c r="V148" s="7"/>
      <c r="W148" s="7"/>
      <c r="X148" s="7"/>
      <c r="Y148" s="7"/>
      <c r="Z148" s="7"/>
      <c r="AA148" s="7"/>
      <c r="AB148" s="7"/>
      <c r="AC148" s="7"/>
      <c r="AD148" s="7"/>
      <c r="AE148" s="7"/>
      <c r="AF148" s="7"/>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row>
    <row r="149" spans="1:119" ht="63" customHeight="1" x14ac:dyDescent="0.25">
      <c r="A149" s="1" t="s">
        <v>77</v>
      </c>
      <c r="B149" s="26" t="s">
        <v>802</v>
      </c>
      <c r="C149" s="26" t="s">
        <v>814</v>
      </c>
      <c r="D149" s="53">
        <v>138</v>
      </c>
      <c r="E149" s="54" t="s">
        <v>333</v>
      </c>
      <c r="F149" s="26" t="s">
        <v>334</v>
      </c>
      <c r="G149" s="26" t="s">
        <v>300</v>
      </c>
      <c r="H149" s="4" t="s">
        <v>39</v>
      </c>
      <c r="I149" s="4" t="s">
        <v>120</v>
      </c>
      <c r="J149" s="4" t="s">
        <v>121</v>
      </c>
      <c r="K149" s="4" t="s">
        <v>42</v>
      </c>
      <c r="L149" s="3"/>
      <c r="M149" s="3"/>
      <c r="N149" s="16" t="s">
        <v>331</v>
      </c>
      <c r="O149" s="16"/>
      <c r="P149" s="2" t="s">
        <v>136</v>
      </c>
      <c r="Q149" s="3"/>
      <c r="R149" s="3"/>
      <c r="S149" s="3" t="s">
        <v>2</v>
      </c>
      <c r="T149" s="27" t="s">
        <v>817</v>
      </c>
      <c r="U149" s="7"/>
      <c r="V149" s="7"/>
      <c r="W149" s="7"/>
      <c r="X149" s="7"/>
      <c r="Y149" s="7"/>
      <c r="Z149" s="7"/>
      <c r="AA149" s="7"/>
      <c r="AB149" s="7"/>
      <c r="AC149" s="7"/>
      <c r="AD149" s="7"/>
      <c r="AE149" s="7"/>
      <c r="AF149" s="7"/>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row>
    <row r="150" spans="1:119" ht="63" customHeight="1" x14ac:dyDescent="0.25">
      <c r="A150" s="1" t="s">
        <v>77</v>
      </c>
      <c r="B150" s="26" t="s">
        <v>802</v>
      </c>
      <c r="C150" s="26" t="s">
        <v>814</v>
      </c>
      <c r="D150" s="53">
        <v>139</v>
      </c>
      <c r="E150" s="54" t="s">
        <v>336</v>
      </c>
      <c r="F150" s="49" t="s">
        <v>337</v>
      </c>
      <c r="G150" s="26" t="s">
        <v>300</v>
      </c>
      <c r="H150" s="4" t="s">
        <v>39</v>
      </c>
      <c r="I150" s="4" t="s">
        <v>120</v>
      </c>
      <c r="J150" s="4" t="s">
        <v>121</v>
      </c>
      <c r="K150" s="4" t="s">
        <v>42</v>
      </c>
      <c r="L150" s="3"/>
      <c r="M150" s="3"/>
      <c r="N150" s="16" t="s">
        <v>331</v>
      </c>
      <c r="O150" s="16"/>
      <c r="P150" s="2" t="s">
        <v>136</v>
      </c>
      <c r="Q150" s="3"/>
      <c r="R150" s="3"/>
      <c r="S150" s="3" t="s">
        <v>2</v>
      </c>
      <c r="T150" s="27" t="s">
        <v>817</v>
      </c>
      <c r="U150" s="7"/>
      <c r="V150" s="7"/>
      <c r="W150" s="7"/>
      <c r="X150" s="7"/>
      <c r="Y150" s="7"/>
      <c r="Z150" s="7"/>
      <c r="AA150" s="7"/>
      <c r="AB150" s="7"/>
      <c r="AC150" s="7"/>
      <c r="AD150" s="7"/>
      <c r="AE150" s="7"/>
      <c r="AF150" s="7"/>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row>
    <row r="151" spans="1:119" ht="63" customHeight="1" x14ac:dyDescent="0.25">
      <c r="A151" s="1" t="s">
        <v>77</v>
      </c>
      <c r="B151" s="26" t="s">
        <v>802</v>
      </c>
      <c r="C151" s="26" t="s">
        <v>814</v>
      </c>
      <c r="D151" s="53">
        <v>140</v>
      </c>
      <c r="E151" s="54" t="s">
        <v>339</v>
      </c>
      <c r="F151" s="16" t="s">
        <v>340</v>
      </c>
      <c r="G151" s="26" t="s">
        <v>300</v>
      </c>
      <c r="H151" s="4" t="s">
        <v>39</v>
      </c>
      <c r="I151" s="4" t="s">
        <v>120</v>
      </c>
      <c r="J151" s="4" t="s">
        <v>121</v>
      </c>
      <c r="K151" s="4" t="s">
        <v>42</v>
      </c>
      <c r="L151" s="3"/>
      <c r="M151" s="3"/>
      <c r="N151" s="16" t="s">
        <v>331</v>
      </c>
      <c r="O151" s="16"/>
      <c r="P151" s="2" t="s">
        <v>136</v>
      </c>
      <c r="Q151" s="3"/>
      <c r="R151" s="3"/>
      <c r="S151" s="3" t="s">
        <v>3</v>
      </c>
      <c r="T151" s="102" t="s">
        <v>818</v>
      </c>
      <c r="U151" s="7"/>
      <c r="V151" s="7"/>
      <c r="W151" s="7"/>
      <c r="X151" s="7"/>
      <c r="Y151" s="7"/>
      <c r="Z151" s="7"/>
      <c r="AA151" s="7"/>
      <c r="AB151" s="7"/>
      <c r="AC151" s="7"/>
      <c r="AD151" s="7"/>
      <c r="AE151" s="7"/>
      <c r="AF151" s="7"/>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row>
    <row r="152" spans="1:119" ht="63" customHeight="1" x14ac:dyDescent="0.25">
      <c r="A152" s="1" t="s">
        <v>77</v>
      </c>
      <c r="B152" s="26" t="s">
        <v>802</v>
      </c>
      <c r="C152" s="26" t="s">
        <v>814</v>
      </c>
      <c r="D152" s="53">
        <v>141</v>
      </c>
      <c r="E152" s="54" t="s">
        <v>342</v>
      </c>
      <c r="F152" s="26" t="s">
        <v>343</v>
      </c>
      <c r="G152" s="26" t="s">
        <v>300</v>
      </c>
      <c r="H152" s="4" t="s">
        <v>39</v>
      </c>
      <c r="I152" s="4" t="s">
        <v>120</v>
      </c>
      <c r="J152" s="4" t="s">
        <v>121</v>
      </c>
      <c r="K152" s="28"/>
      <c r="L152" s="3" t="s">
        <v>42</v>
      </c>
      <c r="M152" s="3"/>
      <c r="N152" s="16" t="s">
        <v>331</v>
      </c>
      <c r="O152" s="16"/>
      <c r="P152" s="2" t="s">
        <v>136</v>
      </c>
      <c r="Q152" s="3"/>
      <c r="R152" s="3"/>
      <c r="S152" s="3" t="s">
        <v>3</v>
      </c>
      <c r="T152" s="102" t="s">
        <v>819</v>
      </c>
      <c r="U152" s="7"/>
      <c r="V152" s="7"/>
      <c r="W152" s="7"/>
      <c r="X152" s="7"/>
      <c r="Y152" s="7"/>
      <c r="Z152" s="7"/>
      <c r="AA152" s="7"/>
      <c r="AB152" s="7"/>
      <c r="AC152" s="7"/>
      <c r="AD152" s="7"/>
      <c r="AE152" s="7"/>
      <c r="AF152" s="7"/>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row>
    <row r="153" spans="1:119" ht="63" customHeight="1" x14ac:dyDescent="0.25">
      <c r="A153" s="1" t="s">
        <v>77</v>
      </c>
      <c r="B153" s="26" t="s">
        <v>802</v>
      </c>
      <c r="C153" s="26" t="s">
        <v>814</v>
      </c>
      <c r="D153" s="55" t="s">
        <v>17</v>
      </c>
      <c r="E153" s="56" t="s">
        <v>346</v>
      </c>
      <c r="F153" s="57" t="s">
        <v>347</v>
      </c>
      <c r="G153" s="14"/>
      <c r="H153" s="4" t="s">
        <v>17</v>
      </c>
      <c r="I153" s="4" t="s">
        <v>17</v>
      </c>
      <c r="J153" s="4" t="s">
        <v>17</v>
      </c>
      <c r="K153" s="3"/>
      <c r="L153" s="3"/>
      <c r="M153" s="3"/>
      <c r="N153" s="40"/>
      <c r="O153" s="40"/>
      <c r="P153" s="2" t="s">
        <v>136</v>
      </c>
      <c r="Q153" s="3"/>
      <c r="R153" s="3"/>
      <c r="S153" s="3"/>
      <c r="T153" s="4" t="s">
        <v>17</v>
      </c>
      <c r="U153" s="7"/>
      <c r="V153" s="7"/>
      <c r="W153" s="7"/>
      <c r="X153" s="7"/>
      <c r="Y153" s="7"/>
      <c r="Z153" s="7"/>
      <c r="AA153" s="7"/>
      <c r="AB153" s="7"/>
      <c r="AC153" s="7"/>
      <c r="AD153" s="7"/>
      <c r="AE153" s="7"/>
      <c r="AF153" s="7"/>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row>
    <row r="154" spans="1:119" ht="63" customHeight="1" x14ac:dyDescent="0.25">
      <c r="A154" s="1" t="s">
        <v>77</v>
      </c>
      <c r="B154" s="26" t="s">
        <v>802</v>
      </c>
      <c r="C154" s="26" t="s">
        <v>814</v>
      </c>
      <c r="D154" s="23">
        <v>142</v>
      </c>
      <c r="E154" s="26" t="s">
        <v>349</v>
      </c>
      <c r="F154" s="26" t="s">
        <v>350</v>
      </c>
      <c r="G154" s="26" t="s">
        <v>300</v>
      </c>
      <c r="H154" s="4" t="s">
        <v>17</v>
      </c>
      <c r="I154" s="4" t="s">
        <v>110</v>
      </c>
      <c r="J154" s="4" t="s">
        <v>111</v>
      </c>
      <c r="K154" s="3"/>
      <c r="L154" s="3"/>
      <c r="M154" s="3" t="s">
        <v>42</v>
      </c>
      <c r="N154" s="16" t="s">
        <v>331</v>
      </c>
      <c r="O154" s="16"/>
      <c r="P154" s="2" t="s">
        <v>54</v>
      </c>
      <c r="Q154" s="25">
        <v>44561</v>
      </c>
      <c r="R154" s="25"/>
      <c r="S154" s="3" t="s">
        <v>2</v>
      </c>
      <c r="T154" s="49" t="s">
        <v>820</v>
      </c>
      <c r="U154" s="7"/>
      <c r="V154" s="7"/>
      <c r="W154" s="7"/>
      <c r="X154" s="7"/>
      <c r="Y154" s="7"/>
      <c r="Z154" s="7"/>
      <c r="AA154" s="7"/>
      <c r="AB154" s="7"/>
      <c r="AC154" s="7"/>
      <c r="AD154" s="7"/>
      <c r="AE154" s="7"/>
      <c r="AF154" s="7"/>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row>
    <row r="155" spans="1:119" ht="63" customHeight="1" x14ac:dyDescent="0.25">
      <c r="A155" s="1" t="s">
        <v>77</v>
      </c>
      <c r="B155" s="26" t="s">
        <v>802</v>
      </c>
      <c r="C155" s="26" t="s">
        <v>814</v>
      </c>
      <c r="D155" s="23">
        <v>143</v>
      </c>
      <c r="E155" s="49" t="s">
        <v>352</v>
      </c>
      <c r="F155" s="26" t="s">
        <v>353</v>
      </c>
      <c r="G155" s="26" t="s">
        <v>300</v>
      </c>
      <c r="H155" s="4" t="s">
        <v>17</v>
      </c>
      <c r="I155" s="4" t="s">
        <v>110</v>
      </c>
      <c r="J155" s="4" t="s">
        <v>111</v>
      </c>
      <c r="K155" s="3"/>
      <c r="L155" s="3"/>
      <c r="M155" s="3" t="s">
        <v>42</v>
      </c>
      <c r="N155" s="16" t="s">
        <v>331</v>
      </c>
      <c r="O155" s="16"/>
      <c r="P155" s="2" t="s">
        <v>54</v>
      </c>
      <c r="Q155" s="25">
        <v>44561</v>
      </c>
      <c r="R155" s="25"/>
      <c r="S155" s="3" t="s">
        <v>2</v>
      </c>
      <c r="T155" s="49" t="s">
        <v>820</v>
      </c>
      <c r="U155" s="7"/>
      <c r="V155" s="7"/>
      <c r="W155" s="7"/>
      <c r="X155" s="7"/>
      <c r="Y155" s="7"/>
      <c r="Z155" s="7"/>
      <c r="AA155" s="7"/>
      <c r="AB155" s="7"/>
      <c r="AC155" s="7"/>
      <c r="AD155" s="7"/>
      <c r="AE155" s="7"/>
      <c r="AF155" s="7"/>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row>
    <row r="156" spans="1:119" ht="63" customHeight="1" x14ac:dyDescent="0.25">
      <c r="A156" s="1" t="s">
        <v>77</v>
      </c>
      <c r="B156" s="26" t="s">
        <v>802</v>
      </c>
      <c r="C156" s="26" t="s">
        <v>814</v>
      </c>
      <c r="D156" s="23">
        <v>144</v>
      </c>
      <c r="E156" s="26" t="s">
        <v>355</v>
      </c>
      <c r="F156" s="26" t="s">
        <v>356</v>
      </c>
      <c r="G156" s="26" t="s">
        <v>300</v>
      </c>
      <c r="H156" s="4" t="s">
        <v>17</v>
      </c>
      <c r="I156" s="4" t="s">
        <v>110</v>
      </c>
      <c r="J156" s="4" t="s">
        <v>111</v>
      </c>
      <c r="K156" s="3"/>
      <c r="L156" s="3"/>
      <c r="M156" s="3" t="s">
        <v>42</v>
      </c>
      <c r="N156" s="16" t="s">
        <v>331</v>
      </c>
      <c r="O156" s="16"/>
      <c r="P156" s="2" t="s">
        <v>54</v>
      </c>
      <c r="Q156" s="25">
        <v>44561</v>
      </c>
      <c r="R156" s="25"/>
      <c r="S156" s="3" t="s">
        <v>2</v>
      </c>
      <c r="T156" s="49" t="s">
        <v>820</v>
      </c>
      <c r="U156" s="7"/>
      <c r="V156" s="7"/>
      <c r="W156" s="7"/>
      <c r="X156" s="7"/>
      <c r="Y156" s="7"/>
      <c r="Z156" s="7"/>
      <c r="AA156" s="7"/>
      <c r="AB156" s="7"/>
      <c r="AC156" s="7"/>
      <c r="AD156" s="7"/>
      <c r="AE156" s="7"/>
      <c r="AF156" s="7"/>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row>
    <row r="157" spans="1:119" ht="63" customHeight="1" x14ac:dyDescent="0.25">
      <c r="A157" s="1" t="s">
        <v>77</v>
      </c>
      <c r="B157" s="26" t="s">
        <v>802</v>
      </c>
      <c r="C157" s="26" t="s">
        <v>814</v>
      </c>
      <c r="D157" s="23">
        <v>145</v>
      </c>
      <c r="E157" s="26" t="s">
        <v>358</v>
      </c>
      <c r="F157" s="26" t="s">
        <v>359</v>
      </c>
      <c r="G157" s="26" t="s">
        <v>300</v>
      </c>
      <c r="H157" s="4" t="s">
        <v>17</v>
      </c>
      <c r="I157" s="4" t="s">
        <v>110</v>
      </c>
      <c r="J157" s="4" t="s">
        <v>111</v>
      </c>
      <c r="K157" s="3"/>
      <c r="L157" s="3"/>
      <c r="M157" s="3" t="s">
        <v>42</v>
      </c>
      <c r="N157" s="16" t="s">
        <v>331</v>
      </c>
      <c r="O157" s="16"/>
      <c r="P157" s="2" t="s">
        <v>54</v>
      </c>
      <c r="Q157" s="25">
        <v>44561</v>
      </c>
      <c r="R157" s="25"/>
      <c r="S157" s="3" t="s">
        <v>2</v>
      </c>
      <c r="T157" s="49" t="s">
        <v>820</v>
      </c>
      <c r="U157" s="7"/>
      <c r="V157" s="7"/>
      <c r="W157" s="7"/>
      <c r="X157" s="7"/>
      <c r="Y157" s="7"/>
      <c r="Z157" s="7"/>
      <c r="AA157" s="7"/>
      <c r="AB157" s="7"/>
      <c r="AC157" s="7"/>
      <c r="AD157" s="7"/>
      <c r="AE157" s="7"/>
      <c r="AF157" s="7"/>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row>
    <row r="158" spans="1:119" ht="63" customHeight="1" x14ac:dyDescent="0.25">
      <c r="A158" s="1" t="s">
        <v>77</v>
      </c>
      <c r="B158" s="26" t="s">
        <v>802</v>
      </c>
      <c r="C158" s="26" t="s">
        <v>814</v>
      </c>
      <c r="D158" s="55" t="s">
        <v>17</v>
      </c>
      <c r="E158" s="56" t="s">
        <v>361</v>
      </c>
      <c r="F158" s="57" t="s">
        <v>362</v>
      </c>
      <c r="G158" s="14"/>
      <c r="H158" s="4" t="s">
        <v>17</v>
      </c>
      <c r="I158" s="4" t="s">
        <v>17</v>
      </c>
      <c r="J158" s="4" t="s">
        <v>17</v>
      </c>
      <c r="K158" s="3"/>
      <c r="L158" s="3"/>
      <c r="M158" s="3"/>
      <c r="N158" s="40"/>
      <c r="O158" s="40"/>
      <c r="P158" s="2" t="s">
        <v>136</v>
      </c>
      <c r="Q158" s="3"/>
      <c r="R158" s="3"/>
      <c r="S158" s="3"/>
      <c r="T158" s="4" t="s">
        <v>17</v>
      </c>
      <c r="U158" s="7"/>
      <c r="V158" s="7"/>
      <c r="W158" s="7"/>
      <c r="X158" s="7"/>
      <c r="Y158" s="7"/>
      <c r="Z158" s="7"/>
      <c r="AA158" s="7"/>
      <c r="AB158" s="7"/>
      <c r="AC158" s="7"/>
      <c r="AD158" s="7"/>
      <c r="AE158" s="7"/>
      <c r="AF158" s="7"/>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row>
    <row r="159" spans="1:119" ht="63" customHeight="1" x14ac:dyDescent="0.25">
      <c r="A159" s="1" t="s">
        <v>77</v>
      </c>
      <c r="B159" s="26" t="s">
        <v>802</v>
      </c>
      <c r="C159" s="26" t="s">
        <v>814</v>
      </c>
      <c r="D159" s="23">
        <v>146</v>
      </c>
      <c r="E159" s="49" t="s">
        <v>364</v>
      </c>
      <c r="F159" s="26" t="s">
        <v>365</v>
      </c>
      <c r="G159" s="26" t="s">
        <v>300</v>
      </c>
      <c r="H159" s="4" t="s">
        <v>17</v>
      </c>
      <c r="I159" s="4" t="s">
        <v>110</v>
      </c>
      <c r="J159" s="4" t="s">
        <v>111</v>
      </c>
      <c r="K159" s="3"/>
      <c r="L159" s="3"/>
      <c r="M159" s="3" t="s">
        <v>42</v>
      </c>
      <c r="N159" s="16" t="s">
        <v>331</v>
      </c>
      <c r="O159" s="16"/>
      <c r="P159" s="2" t="s">
        <v>54</v>
      </c>
      <c r="Q159" s="25">
        <v>44561</v>
      </c>
      <c r="R159" s="25"/>
      <c r="S159" s="3" t="s">
        <v>2</v>
      </c>
      <c r="T159" s="49" t="s">
        <v>821</v>
      </c>
      <c r="U159" s="7"/>
      <c r="V159" s="7"/>
      <c r="W159" s="7"/>
      <c r="X159" s="7"/>
      <c r="Y159" s="7"/>
      <c r="Z159" s="7"/>
      <c r="AA159" s="7"/>
      <c r="AB159" s="7"/>
      <c r="AC159" s="7"/>
      <c r="AD159" s="7"/>
      <c r="AE159" s="7"/>
      <c r="AF159" s="7"/>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row>
    <row r="160" spans="1:119" ht="63" customHeight="1" x14ac:dyDescent="0.25">
      <c r="A160" s="1" t="s">
        <v>77</v>
      </c>
      <c r="B160" s="26" t="s">
        <v>802</v>
      </c>
      <c r="C160" s="26" t="s">
        <v>814</v>
      </c>
      <c r="D160" s="23">
        <v>147</v>
      </c>
      <c r="E160" s="26" t="s">
        <v>367</v>
      </c>
      <c r="F160" s="26" t="s">
        <v>822</v>
      </c>
      <c r="G160" s="26" t="s">
        <v>300</v>
      </c>
      <c r="H160" s="4" t="s">
        <v>17</v>
      </c>
      <c r="I160" s="4" t="s">
        <v>110</v>
      </c>
      <c r="J160" s="4" t="s">
        <v>111</v>
      </c>
      <c r="K160" s="3"/>
      <c r="L160" s="3"/>
      <c r="M160" s="3" t="s">
        <v>42</v>
      </c>
      <c r="N160" s="16" t="s">
        <v>331</v>
      </c>
      <c r="O160" s="16"/>
      <c r="P160" s="2" t="s">
        <v>54</v>
      </c>
      <c r="Q160" s="25">
        <v>44561</v>
      </c>
      <c r="R160" s="25"/>
      <c r="S160" s="3" t="s">
        <v>2</v>
      </c>
      <c r="T160" s="49" t="s">
        <v>823</v>
      </c>
      <c r="U160" s="7"/>
      <c r="V160" s="7"/>
      <c r="W160" s="7"/>
      <c r="X160" s="7"/>
      <c r="Y160" s="7"/>
      <c r="Z160" s="7"/>
      <c r="AA160" s="7"/>
      <c r="AB160" s="7"/>
      <c r="AC160" s="7"/>
      <c r="AD160" s="7"/>
      <c r="AE160" s="7"/>
      <c r="AF160" s="7"/>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row>
    <row r="161" spans="1:119" ht="63" customHeight="1" x14ac:dyDescent="0.25">
      <c r="A161" s="1" t="s">
        <v>77</v>
      </c>
      <c r="B161" s="26" t="s">
        <v>802</v>
      </c>
      <c r="C161" s="26" t="s">
        <v>814</v>
      </c>
      <c r="D161" s="23">
        <v>148</v>
      </c>
      <c r="E161" s="26" t="s">
        <v>370</v>
      </c>
      <c r="F161" s="26" t="s">
        <v>371</v>
      </c>
      <c r="G161" s="26" t="s">
        <v>300</v>
      </c>
      <c r="H161" s="4" t="s">
        <v>17</v>
      </c>
      <c r="I161" s="4" t="s">
        <v>110</v>
      </c>
      <c r="J161" s="4" t="s">
        <v>111</v>
      </c>
      <c r="K161" s="3"/>
      <c r="L161" s="3"/>
      <c r="M161" s="3" t="s">
        <v>42</v>
      </c>
      <c r="N161" s="16" t="s">
        <v>331</v>
      </c>
      <c r="O161" s="16"/>
      <c r="P161" s="2" t="s">
        <v>54</v>
      </c>
      <c r="Q161" s="25">
        <v>44561</v>
      </c>
      <c r="R161" s="25"/>
      <c r="S161" s="3" t="s">
        <v>2</v>
      </c>
      <c r="T161" s="49" t="s">
        <v>824</v>
      </c>
      <c r="U161" s="7"/>
      <c r="V161" s="7"/>
      <c r="W161" s="7"/>
      <c r="X161" s="7"/>
      <c r="Y161" s="7"/>
      <c r="Z161" s="7"/>
      <c r="AA161" s="7"/>
      <c r="AB161" s="7"/>
      <c r="AC161" s="7"/>
      <c r="AD161" s="7"/>
      <c r="AE161" s="7"/>
      <c r="AF161" s="7"/>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row>
    <row r="162" spans="1:119" ht="63" customHeight="1" x14ac:dyDescent="0.25">
      <c r="A162" s="1" t="s">
        <v>77</v>
      </c>
      <c r="B162" s="26" t="s">
        <v>802</v>
      </c>
      <c r="C162" s="26" t="s">
        <v>814</v>
      </c>
      <c r="D162" s="23">
        <v>149</v>
      </c>
      <c r="E162" s="26" t="s">
        <v>373</v>
      </c>
      <c r="F162" s="26" t="s">
        <v>374</v>
      </c>
      <c r="G162" s="26" t="s">
        <v>300</v>
      </c>
      <c r="H162" s="4" t="s">
        <v>17</v>
      </c>
      <c r="I162" s="4" t="s">
        <v>110</v>
      </c>
      <c r="J162" s="4" t="s">
        <v>111</v>
      </c>
      <c r="K162" s="3"/>
      <c r="L162" s="3"/>
      <c r="M162" s="3" t="s">
        <v>42</v>
      </c>
      <c r="N162" s="16" t="s">
        <v>331</v>
      </c>
      <c r="O162" s="16"/>
      <c r="P162" s="2" t="s">
        <v>54</v>
      </c>
      <c r="Q162" s="25">
        <v>44561</v>
      </c>
      <c r="R162" s="25"/>
      <c r="S162" s="3" t="s">
        <v>2</v>
      </c>
      <c r="T162" s="49" t="s">
        <v>821</v>
      </c>
      <c r="U162" s="7"/>
      <c r="V162" s="7"/>
      <c r="W162" s="7"/>
      <c r="X162" s="7"/>
      <c r="Y162" s="7"/>
      <c r="Z162" s="7"/>
      <c r="AA162" s="7"/>
      <c r="AB162" s="7"/>
      <c r="AC162" s="7"/>
      <c r="AD162" s="7"/>
      <c r="AE162" s="7"/>
      <c r="AF162" s="7"/>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row>
    <row r="163" spans="1:119" ht="63" customHeight="1" x14ac:dyDescent="0.25">
      <c r="A163" s="1" t="s">
        <v>77</v>
      </c>
      <c r="B163" s="26" t="s">
        <v>802</v>
      </c>
      <c r="C163" s="26" t="s">
        <v>814</v>
      </c>
      <c r="D163" s="23">
        <v>150</v>
      </c>
      <c r="E163" s="26" t="s">
        <v>376</v>
      </c>
      <c r="F163" s="26" t="s">
        <v>377</v>
      </c>
      <c r="G163" s="26" t="s">
        <v>300</v>
      </c>
      <c r="H163" s="4" t="s">
        <v>17</v>
      </c>
      <c r="I163" s="4" t="s">
        <v>110</v>
      </c>
      <c r="J163" s="4" t="s">
        <v>111</v>
      </c>
      <c r="K163" s="3"/>
      <c r="L163" s="3"/>
      <c r="M163" s="3" t="s">
        <v>42</v>
      </c>
      <c r="N163" s="16" t="s">
        <v>331</v>
      </c>
      <c r="O163" s="16"/>
      <c r="P163" s="2" t="s">
        <v>54</v>
      </c>
      <c r="Q163" s="25">
        <v>44561</v>
      </c>
      <c r="R163" s="25"/>
      <c r="S163" s="3" t="s">
        <v>2</v>
      </c>
      <c r="T163" s="49" t="s">
        <v>824</v>
      </c>
      <c r="U163" s="7"/>
      <c r="V163" s="7"/>
      <c r="W163" s="7"/>
      <c r="X163" s="7"/>
      <c r="Y163" s="7"/>
      <c r="Z163" s="7"/>
      <c r="AA163" s="7"/>
      <c r="AB163" s="7"/>
      <c r="AC163" s="7"/>
      <c r="AD163" s="7"/>
      <c r="AE163" s="7"/>
      <c r="AF163" s="7"/>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row>
    <row r="164" spans="1:119" ht="63" customHeight="1" x14ac:dyDescent="0.25">
      <c r="A164" s="1" t="s">
        <v>77</v>
      </c>
      <c r="B164" s="26" t="s">
        <v>802</v>
      </c>
      <c r="C164" s="26" t="s">
        <v>814</v>
      </c>
      <c r="D164" s="55" t="s">
        <v>17</v>
      </c>
      <c r="E164" s="56" t="s">
        <v>379</v>
      </c>
      <c r="F164" s="57" t="s">
        <v>380</v>
      </c>
      <c r="G164" s="14"/>
      <c r="H164" s="4" t="s">
        <v>17</v>
      </c>
      <c r="I164" s="4" t="s">
        <v>17</v>
      </c>
      <c r="J164" s="4" t="s">
        <v>17</v>
      </c>
      <c r="K164" s="3"/>
      <c r="L164" s="3"/>
      <c r="M164" s="3"/>
      <c r="N164" s="40"/>
      <c r="O164" s="40"/>
      <c r="P164" s="2" t="s">
        <v>136</v>
      </c>
      <c r="Q164" s="3"/>
      <c r="R164" s="3"/>
      <c r="S164" s="3"/>
      <c r="T164" s="4" t="s">
        <v>17</v>
      </c>
      <c r="U164" s="7"/>
      <c r="V164" s="7"/>
      <c r="W164" s="7"/>
      <c r="X164" s="7"/>
      <c r="Y164" s="7"/>
      <c r="Z164" s="7"/>
      <c r="AA164" s="7"/>
      <c r="AB164" s="7"/>
      <c r="AC164" s="7"/>
      <c r="AD164" s="7"/>
      <c r="AE164" s="7"/>
      <c r="AF164" s="7"/>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row>
    <row r="165" spans="1:119" ht="63" customHeight="1" x14ac:dyDescent="0.25">
      <c r="A165" s="1" t="s">
        <v>77</v>
      </c>
      <c r="B165" s="26" t="s">
        <v>802</v>
      </c>
      <c r="C165" s="26" t="s">
        <v>814</v>
      </c>
      <c r="D165" s="23">
        <v>151</v>
      </c>
      <c r="E165" s="49" t="s">
        <v>382</v>
      </c>
      <c r="F165" s="26" t="s">
        <v>383</v>
      </c>
      <c r="G165" s="26" t="s">
        <v>300</v>
      </c>
      <c r="H165" s="4" t="s">
        <v>39</v>
      </c>
      <c r="I165" s="83" t="s">
        <v>384</v>
      </c>
      <c r="J165" s="83" t="s">
        <v>385</v>
      </c>
      <c r="K165" s="96" t="s">
        <v>42</v>
      </c>
      <c r="L165" s="96"/>
      <c r="M165" s="96"/>
      <c r="N165" s="97" t="s">
        <v>331</v>
      </c>
      <c r="O165" s="97"/>
      <c r="P165" s="98" t="s">
        <v>136</v>
      </c>
      <c r="Q165" s="96"/>
      <c r="R165" s="96"/>
      <c r="S165" s="96" t="s">
        <v>3</v>
      </c>
      <c r="T165" s="97" t="s">
        <v>825</v>
      </c>
      <c r="U165" s="7"/>
      <c r="V165" s="7"/>
      <c r="W165" s="7"/>
      <c r="X165" s="7"/>
      <c r="Y165" s="7"/>
      <c r="Z165" s="7"/>
      <c r="AA165" s="7"/>
      <c r="AB165" s="7"/>
      <c r="AC165" s="7"/>
      <c r="AD165" s="7"/>
      <c r="AE165" s="7"/>
      <c r="AF165" s="7"/>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row>
    <row r="166" spans="1:119" ht="63" customHeight="1" x14ac:dyDescent="0.25">
      <c r="A166" s="1" t="s">
        <v>77</v>
      </c>
      <c r="B166" s="26" t="s">
        <v>802</v>
      </c>
      <c r="C166" s="26" t="s">
        <v>814</v>
      </c>
      <c r="D166" s="53">
        <v>152</v>
      </c>
      <c r="E166" s="54" t="s">
        <v>387</v>
      </c>
      <c r="F166" s="26" t="s">
        <v>388</v>
      </c>
      <c r="G166" s="26" t="s">
        <v>300</v>
      </c>
      <c r="H166" s="4" t="s">
        <v>39</v>
      </c>
      <c r="I166" s="83" t="s">
        <v>384</v>
      </c>
      <c r="J166" s="83" t="s">
        <v>385</v>
      </c>
      <c r="K166" s="96" t="s">
        <v>42</v>
      </c>
      <c r="L166" s="96"/>
      <c r="M166" s="96"/>
      <c r="N166" s="97" t="s">
        <v>331</v>
      </c>
      <c r="O166" s="97"/>
      <c r="P166" s="98" t="s">
        <v>136</v>
      </c>
      <c r="Q166" s="96"/>
      <c r="R166" s="96"/>
      <c r="S166" s="96" t="s">
        <v>3</v>
      </c>
      <c r="T166" s="97" t="s">
        <v>826</v>
      </c>
      <c r="U166" s="7"/>
      <c r="V166" s="7"/>
      <c r="W166" s="7"/>
      <c r="X166" s="7"/>
      <c r="Y166" s="7"/>
      <c r="Z166" s="7"/>
      <c r="AA166" s="7"/>
      <c r="AB166" s="7"/>
      <c r="AC166" s="7"/>
      <c r="AD166" s="7"/>
      <c r="AE166" s="7"/>
      <c r="AF166" s="7"/>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row>
    <row r="167" spans="1:119" ht="63" customHeight="1" x14ac:dyDescent="0.25">
      <c r="A167" s="1" t="s">
        <v>77</v>
      </c>
      <c r="B167" s="26" t="s">
        <v>802</v>
      </c>
      <c r="C167" s="26" t="s">
        <v>814</v>
      </c>
      <c r="D167" s="23">
        <v>153</v>
      </c>
      <c r="E167" s="49" t="s">
        <v>390</v>
      </c>
      <c r="F167" s="26" t="s">
        <v>391</v>
      </c>
      <c r="G167" s="26" t="s">
        <v>300</v>
      </c>
      <c r="H167" s="4" t="s">
        <v>39</v>
      </c>
      <c r="I167" s="83" t="s">
        <v>384</v>
      </c>
      <c r="J167" s="83" t="s">
        <v>385</v>
      </c>
      <c r="K167" s="96" t="s">
        <v>42</v>
      </c>
      <c r="L167" s="96"/>
      <c r="M167" s="96"/>
      <c r="N167" s="97" t="s">
        <v>331</v>
      </c>
      <c r="O167" s="97"/>
      <c r="P167" s="98" t="s">
        <v>136</v>
      </c>
      <c r="Q167" s="96"/>
      <c r="R167" s="96"/>
      <c r="S167" s="96" t="s">
        <v>3</v>
      </c>
      <c r="T167" s="97" t="s">
        <v>825</v>
      </c>
      <c r="U167" s="7"/>
      <c r="V167" s="7"/>
      <c r="W167" s="7"/>
      <c r="X167" s="7"/>
      <c r="Y167" s="7"/>
      <c r="Z167" s="7"/>
      <c r="AA167" s="7"/>
      <c r="AB167" s="7"/>
      <c r="AC167" s="7"/>
      <c r="AD167" s="7"/>
      <c r="AE167" s="7"/>
      <c r="AF167" s="7"/>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row>
    <row r="168" spans="1:119" ht="63" customHeight="1" x14ac:dyDescent="0.25">
      <c r="A168" s="1" t="s">
        <v>77</v>
      </c>
      <c r="B168" s="26" t="s">
        <v>802</v>
      </c>
      <c r="C168" s="26" t="s">
        <v>814</v>
      </c>
      <c r="D168" s="53">
        <v>154</v>
      </c>
      <c r="E168" s="26" t="s">
        <v>393</v>
      </c>
      <c r="F168" s="26" t="s">
        <v>394</v>
      </c>
      <c r="G168" s="26" t="s">
        <v>300</v>
      </c>
      <c r="H168" s="4" t="s">
        <v>39</v>
      </c>
      <c r="I168" s="83" t="s">
        <v>384</v>
      </c>
      <c r="J168" s="83" t="s">
        <v>385</v>
      </c>
      <c r="K168" s="96" t="s">
        <v>42</v>
      </c>
      <c r="L168" s="96"/>
      <c r="M168" s="96"/>
      <c r="N168" s="97" t="s">
        <v>331</v>
      </c>
      <c r="O168" s="97"/>
      <c r="P168" s="98" t="s">
        <v>136</v>
      </c>
      <c r="Q168" s="96"/>
      <c r="R168" s="96"/>
      <c r="S168" s="96" t="s">
        <v>3</v>
      </c>
      <c r="T168" s="97" t="s">
        <v>825</v>
      </c>
      <c r="U168" s="7"/>
      <c r="V168" s="7"/>
      <c r="W168" s="7"/>
      <c r="X168" s="7"/>
      <c r="Y168" s="7"/>
      <c r="Z168" s="7"/>
      <c r="AA168" s="7"/>
      <c r="AB168" s="7"/>
      <c r="AC168" s="7"/>
      <c r="AD168" s="7"/>
      <c r="AE168" s="7"/>
      <c r="AF168" s="7"/>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row>
    <row r="169" spans="1:119" ht="63" customHeight="1" x14ac:dyDescent="0.25">
      <c r="A169" s="1" t="s">
        <v>77</v>
      </c>
      <c r="B169" s="26" t="s">
        <v>802</v>
      </c>
      <c r="C169" s="26" t="s">
        <v>814</v>
      </c>
      <c r="D169" s="23">
        <v>155</v>
      </c>
      <c r="E169" s="14" t="s">
        <v>396</v>
      </c>
      <c r="F169" s="26" t="s">
        <v>397</v>
      </c>
      <c r="G169" s="26" t="s">
        <v>300</v>
      </c>
      <c r="H169" s="4" t="s">
        <v>39</v>
      </c>
      <c r="I169" s="83" t="s">
        <v>384</v>
      </c>
      <c r="J169" s="83" t="s">
        <v>385</v>
      </c>
      <c r="K169" s="96" t="s">
        <v>42</v>
      </c>
      <c r="L169" s="96"/>
      <c r="M169" s="96"/>
      <c r="N169" s="97" t="s">
        <v>331</v>
      </c>
      <c r="O169" s="97"/>
      <c r="P169" s="98" t="s">
        <v>136</v>
      </c>
      <c r="Q169" s="96"/>
      <c r="R169" s="96"/>
      <c r="S169" s="96" t="s">
        <v>3</v>
      </c>
      <c r="T169" s="97" t="s">
        <v>825</v>
      </c>
      <c r="U169" s="7"/>
      <c r="V169" s="7"/>
      <c r="W169" s="7"/>
      <c r="X169" s="7"/>
      <c r="Y169" s="7"/>
      <c r="Z169" s="7"/>
      <c r="AA169" s="7"/>
      <c r="AB169" s="7"/>
      <c r="AC169" s="7"/>
      <c r="AD169" s="7"/>
      <c r="AE169" s="7"/>
      <c r="AF169" s="7"/>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row>
    <row r="170" spans="1:119" ht="63" customHeight="1" x14ac:dyDescent="0.25">
      <c r="A170" s="1" t="s">
        <v>77</v>
      </c>
      <c r="B170" s="26" t="s">
        <v>802</v>
      </c>
      <c r="C170" s="26" t="s">
        <v>814</v>
      </c>
      <c r="D170" s="53">
        <v>156</v>
      </c>
      <c r="E170" s="14" t="s">
        <v>827</v>
      </c>
      <c r="F170" s="26" t="s">
        <v>828</v>
      </c>
      <c r="G170" s="26" t="s">
        <v>300</v>
      </c>
      <c r="H170" s="4" t="s">
        <v>39</v>
      </c>
      <c r="I170" s="83" t="s">
        <v>384</v>
      </c>
      <c r="J170" s="83" t="s">
        <v>385</v>
      </c>
      <c r="K170" s="96" t="s">
        <v>42</v>
      </c>
      <c r="L170" s="96"/>
      <c r="M170" s="96"/>
      <c r="N170" s="97" t="s">
        <v>331</v>
      </c>
      <c r="O170" s="97"/>
      <c r="P170" s="98" t="s">
        <v>136</v>
      </c>
      <c r="Q170" s="96"/>
      <c r="R170" s="96"/>
      <c r="S170" s="96" t="s">
        <v>3</v>
      </c>
      <c r="T170" s="97" t="s">
        <v>825</v>
      </c>
      <c r="U170" s="7"/>
      <c r="V170" s="7"/>
      <c r="W170" s="7"/>
      <c r="X170" s="7"/>
      <c r="Y170" s="7"/>
      <c r="Z170" s="7"/>
      <c r="AA170" s="7"/>
      <c r="AB170" s="7"/>
      <c r="AC170" s="7"/>
      <c r="AD170" s="7"/>
      <c r="AE170" s="7"/>
      <c r="AF170" s="7"/>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row>
    <row r="171" spans="1:119" ht="63" customHeight="1" x14ac:dyDescent="0.25">
      <c r="A171" s="1" t="s">
        <v>77</v>
      </c>
      <c r="B171" s="26" t="s">
        <v>802</v>
      </c>
      <c r="C171" s="26" t="s">
        <v>814</v>
      </c>
      <c r="D171" s="55" t="s">
        <v>17</v>
      </c>
      <c r="E171" s="56" t="s">
        <v>399</v>
      </c>
      <c r="F171" s="57" t="s">
        <v>400</v>
      </c>
      <c r="G171" s="14"/>
      <c r="H171" s="4" t="s">
        <v>17</v>
      </c>
      <c r="I171" s="4" t="s">
        <v>17</v>
      </c>
      <c r="J171" s="4" t="s">
        <v>17</v>
      </c>
      <c r="K171" s="89"/>
      <c r="L171" s="89"/>
      <c r="M171" s="3"/>
      <c r="N171" s="40"/>
      <c r="O171" s="40"/>
      <c r="P171" s="2" t="s">
        <v>136</v>
      </c>
      <c r="Q171" s="3"/>
      <c r="R171" s="3"/>
      <c r="S171" s="3"/>
      <c r="T171" s="4" t="s">
        <v>17</v>
      </c>
      <c r="U171" s="7"/>
      <c r="V171" s="7"/>
      <c r="W171" s="7"/>
      <c r="X171" s="7"/>
      <c r="Y171" s="7"/>
      <c r="Z171" s="7"/>
      <c r="AA171" s="7"/>
      <c r="AB171" s="7"/>
      <c r="AC171" s="7"/>
      <c r="AD171" s="7"/>
      <c r="AE171" s="7"/>
      <c r="AF171" s="7"/>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row>
    <row r="172" spans="1:119" ht="63" customHeight="1" x14ac:dyDescent="0.25">
      <c r="A172" s="1" t="s">
        <v>77</v>
      </c>
      <c r="B172" s="26" t="s">
        <v>802</v>
      </c>
      <c r="C172" s="26" t="s">
        <v>814</v>
      </c>
      <c r="D172" s="4">
        <v>157</v>
      </c>
      <c r="E172" s="14" t="s">
        <v>402</v>
      </c>
      <c r="F172" s="14" t="s">
        <v>403</v>
      </c>
      <c r="G172" s="26" t="s">
        <v>300</v>
      </c>
      <c r="H172" s="4" t="s">
        <v>39</v>
      </c>
      <c r="I172" s="4" t="s">
        <v>40</v>
      </c>
      <c r="J172" s="4" t="s">
        <v>41</v>
      </c>
      <c r="K172" s="3"/>
      <c r="L172" s="3" t="s">
        <v>42</v>
      </c>
      <c r="M172" s="3"/>
      <c r="N172" s="16" t="s">
        <v>331</v>
      </c>
      <c r="O172" s="16"/>
      <c r="P172" s="2" t="s">
        <v>136</v>
      </c>
      <c r="Q172" s="3"/>
      <c r="R172" s="3"/>
      <c r="S172" s="3" t="s">
        <v>3</v>
      </c>
      <c r="T172" s="109" t="s">
        <v>829</v>
      </c>
      <c r="U172" s="7"/>
      <c r="V172" s="7"/>
      <c r="W172" s="7"/>
      <c r="X172" s="7"/>
      <c r="Y172" s="7"/>
      <c r="Z172" s="7"/>
      <c r="AA172" s="7"/>
      <c r="AB172" s="7"/>
      <c r="AC172" s="7"/>
      <c r="AD172" s="7"/>
      <c r="AE172" s="7"/>
      <c r="AF172" s="7"/>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row>
    <row r="173" spans="1:119" ht="63" customHeight="1" x14ac:dyDescent="0.25">
      <c r="A173" s="1" t="s">
        <v>77</v>
      </c>
      <c r="B173" s="26" t="s">
        <v>802</v>
      </c>
      <c r="C173" s="26" t="s">
        <v>814</v>
      </c>
      <c r="D173" s="4">
        <v>158</v>
      </c>
      <c r="E173" s="14" t="s">
        <v>407</v>
      </c>
      <c r="F173" s="14" t="s">
        <v>408</v>
      </c>
      <c r="G173" s="26" t="s">
        <v>300</v>
      </c>
      <c r="H173" s="4" t="s">
        <v>39</v>
      </c>
      <c r="I173" s="4" t="s">
        <v>272</v>
      </c>
      <c r="J173" s="4" t="s">
        <v>273</v>
      </c>
      <c r="K173" s="4" t="s">
        <v>42</v>
      </c>
      <c r="L173" s="3"/>
      <c r="M173" s="3"/>
      <c r="N173" s="16" t="s">
        <v>331</v>
      </c>
      <c r="O173" s="16"/>
      <c r="P173" s="2" t="s">
        <v>136</v>
      </c>
      <c r="Q173" s="3"/>
      <c r="R173" s="3"/>
      <c r="S173" s="3" t="s">
        <v>2</v>
      </c>
      <c r="T173" s="27" t="s">
        <v>830</v>
      </c>
      <c r="U173" s="7"/>
      <c r="V173" s="7"/>
      <c r="W173" s="7"/>
      <c r="X173" s="7"/>
      <c r="Y173" s="7"/>
      <c r="Z173" s="7"/>
      <c r="AA173" s="7"/>
      <c r="AB173" s="7"/>
      <c r="AC173" s="7"/>
      <c r="AD173" s="7"/>
      <c r="AE173" s="7"/>
      <c r="AF173" s="7"/>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row>
    <row r="174" spans="1:119" ht="63" customHeight="1" x14ac:dyDescent="0.25">
      <c r="A174" s="1" t="s">
        <v>77</v>
      </c>
      <c r="B174" s="26" t="s">
        <v>802</v>
      </c>
      <c r="C174" s="26" t="s">
        <v>814</v>
      </c>
      <c r="D174" s="4">
        <v>159</v>
      </c>
      <c r="E174" s="14" t="s">
        <v>831</v>
      </c>
      <c r="F174" s="14" t="s">
        <v>832</v>
      </c>
      <c r="G174" s="26" t="s">
        <v>300</v>
      </c>
      <c r="H174" s="4" t="s">
        <v>39</v>
      </c>
      <c r="I174" s="4" t="s">
        <v>452</v>
      </c>
      <c r="J174" s="4" t="s">
        <v>41</v>
      </c>
      <c r="K174" s="3"/>
      <c r="L174" s="3" t="s">
        <v>42</v>
      </c>
      <c r="M174" s="3"/>
      <c r="N174" s="16" t="s">
        <v>331</v>
      </c>
      <c r="O174" s="16"/>
      <c r="P174" s="2" t="s">
        <v>136</v>
      </c>
      <c r="Q174" s="3"/>
      <c r="R174" s="3"/>
      <c r="S174" s="3" t="s">
        <v>3</v>
      </c>
      <c r="T174" s="109" t="s">
        <v>833</v>
      </c>
      <c r="U174" s="7"/>
      <c r="V174" s="7"/>
      <c r="W174" s="7"/>
      <c r="X174" s="7"/>
      <c r="Y174" s="7"/>
      <c r="Z174" s="7"/>
      <c r="AA174" s="7"/>
      <c r="AB174" s="7"/>
      <c r="AC174" s="7"/>
      <c r="AD174" s="7"/>
      <c r="AE174" s="7"/>
      <c r="AF174" s="7"/>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row>
    <row r="175" spans="1:119" ht="63" customHeight="1" x14ac:dyDescent="0.25">
      <c r="A175" s="1" t="s">
        <v>77</v>
      </c>
      <c r="B175" s="26" t="s">
        <v>802</v>
      </c>
      <c r="C175" s="26" t="s">
        <v>814</v>
      </c>
      <c r="D175" s="4">
        <v>160</v>
      </c>
      <c r="E175" s="14" t="s">
        <v>410</v>
      </c>
      <c r="F175" s="14" t="s">
        <v>411</v>
      </c>
      <c r="G175" s="26" t="s">
        <v>300</v>
      </c>
      <c r="H175" s="4" t="s">
        <v>39</v>
      </c>
      <c r="I175" s="4" t="s">
        <v>40</v>
      </c>
      <c r="J175" s="4" t="s">
        <v>41</v>
      </c>
      <c r="K175" s="4" t="s">
        <v>42</v>
      </c>
      <c r="L175" s="3"/>
      <c r="M175" s="3"/>
      <c r="N175" s="16" t="s">
        <v>331</v>
      </c>
      <c r="O175" s="16"/>
      <c r="P175" s="2" t="s">
        <v>136</v>
      </c>
      <c r="Q175" s="3"/>
      <c r="R175" s="3"/>
      <c r="S175" s="3" t="s">
        <v>3</v>
      </c>
      <c r="T175" s="27" t="s">
        <v>834</v>
      </c>
      <c r="U175" s="7"/>
      <c r="V175" s="7"/>
      <c r="W175" s="7"/>
      <c r="X175" s="7"/>
      <c r="Y175" s="7"/>
      <c r="Z175" s="7"/>
      <c r="AA175" s="7"/>
      <c r="AB175" s="7"/>
      <c r="AC175" s="7"/>
      <c r="AD175" s="7"/>
      <c r="AE175" s="7"/>
      <c r="AF175" s="7"/>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row>
    <row r="176" spans="1:119" ht="63" customHeight="1" x14ac:dyDescent="0.25">
      <c r="A176" s="1" t="s">
        <v>77</v>
      </c>
      <c r="B176" s="26" t="s">
        <v>802</v>
      </c>
      <c r="C176" s="26" t="s">
        <v>814</v>
      </c>
      <c r="D176" s="4">
        <v>161</v>
      </c>
      <c r="E176" s="14" t="s">
        <v>413</v>
      </c>
      <c r="F176" s="14" t="s">
        <v>414</v>
      </c>
      <c r="G176" s="26" t="s">
        <v>300</v>
      </c>
      <c r="H176" s="4" t="s">
        <v>39</v>
      </c>
      <c r="I176" s="4" t="s">
        <v>40</v>
      </c>
      <c r="J176" s="4" t="s">
        <v>41</v>
      </c>
      <c r="K176" s="4" t="s">
        <v>42</v>
      </c>
      <c r="L176" s="3"/>
      <c r="M176" s="3"/>
      <c r="N176" s="16" t="s">
        <v>331</v>
      </c>
      <c r="O176" s="16"/>
      <c r="P176" s="2" t="s">
        <v>136</v>
      </c>
      <c r="Q176" s="3"/>
      <c r="R176" s="3"/>
      <c r="S176" s="3" t="s">
        <v>3</v>
      </c>
      <c r="T176" s="27" t="s">
        <v>835</v>
      </c>
      <c r="U176" s="7"/>
      <c r="V176" s="7"/>
      <c r="W176" s="7"/>
      <c r="X176" s="7"/>
      <c r="Y176" s="7"/>
      <c r="Z176" s="7"/>
      <c r="AA176" s="7"/>
      <c r="AB176" s="7"/>
      <c r="AC176" s="7"/>
      <c r="AD176" s="7"/>
      <c r="AE176" s="7"/>
      <c r="AF176" s="7"/>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row>
    <row r="177" spans="1:119" ht="63" customHeight="1" x14ac:dyDescent="0.25">
      <c r="A177" s="1" t="s">
        <v>77</v>
      </c>
      <c r="B177" s="26" t="s">
        <v>802</v>
      </c>
      <c r="C177" s="26" t="s">
        <v>814</v>
      </c>
      <c r="D177" s="4">
        <v>162</v>
      </c>
      <c r="E177" s="14" t="s">
        <v>416</v>
      </c>
      <c r="F177" s="14" t="s">
        <v>417</v>
      </c>
      <c r="G177" s="26" t="s">
        <v>300</v>
      </c>
      <c r="H177" s="4" t="s">
        <v>39</v>
      </c>
      <c r="I177" s="4" t="s">
        <v>40</v>
      </c>
      <c r="J177" s="4" t="s">
        <v>41</v>
      </c>
      <c r="K177" s="4" t="s">
        <v>42</v>
      </c>
      <c r="L177" s="3"/>
      <c r="M177" s="3"/>
      <c r="N177" s="16" t="s">
        <v>331</v>
      </c>
      <c r="O177" s="16"/>
      <c r="P177" s="2" t="s">
        <v>136</v>
      </c>
      <c r="Q177" s="3"/>
      <c r="R177" s="3"/>
      <c r="S177" s="3" t="s">
        <v>3</v>
      </c>
      <c r="T177" s="27" t="s">
        <v>836</v>
      </c>
      <c r="U177" s="7"/>
      <c r="V177" s="7"/>
      <c r="W177" s="7"/>
      <c r="X177" s="7"/>
      <c r="Y177" s="7"/>
      <c r="Z177" s="7"/>
      <c r="AA177" s="7"/>
      <c r="AB177" s="7"/>
      <c r="AC177" s="7"/>
      <c r="AD177" s="7"/>
      <c r="AE177" s="7"/>
      <c r="AF177" s="7"/>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row>
    <row r="178" spans="1:119" ht="63" customHeight="1" x14ac:dyDescent="0.25">
      <c r="A178" s="1" t="s">
        <v>77</v>
      </c>
      <c r="B178" s="26" t="s">
        <v>802</v>
      </c>
      <c r="C178" s="26" t="s">
        <v>814</v>
      </c>
      <c r="D178" s="4">
        <v>163</v>
      </c>
      <c r="E178" s="14" t="s">
        <v>837</v>
      </c>
      <c r="F178" s="14" t="s">
        <v>838</v>
      </c>
      <c r="G178" s="26" t="s">
        <v>300</v>
      </c>
      <c r="H178" s="4" t="s">
        <v>39</v>
      </c>
      <c r="I178" s="4" t="s">
        <v>40</v>
      </c>
      <c r="J178" s="4" t="s">
        <v>41</v>
      </c>
      <c r="K178" s="4" t="s">
        <v>42</v>
      </c>
      <c r="L178" s="3"/>
      <c r="M178" s="3"/>
      <c r="N178" s="16" t="s">
        <v>331</v>
      </c>
      <c r="O178" s="16"/>
      <c r="P178" s="2" t="s">
        <v>136</v>
      </c>
      <c r="Q178" s="3"/>
      <c r="R178" s="3"/>
      <c r="S178" s="3" t="s">
        <v>3</v>
      </c>
      <c r="T178" s="27" t="s">
        <v>839</v>
      </c>
      <c r="U178" s="7"/>
      <c r="V178" s="7"/>
      <c r="W178" s="7"/>
      <c r="X178" s="7"/>
      <c r="Y178" s="7"/>
      <c r="Z178" s="7"/>
      <c r="AA178" s="7"/>
      <c r="AB178" s="7"/>
      <c r="AC178" s="7"/>
      <c r="AD178" s="7"/>
      <c r="AE178" s="7"/>
      <c r="AF178" s="7"/>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row>
    <row r="179" spans="1:119" ht="63" customHeight="1" x14ac:dyDescent="0.25">
      <c r="A179" s="1" t="s">
        <v>77</v>
      </c>
      <c r="B179" s="26" t="s">
        <v>802</v>
      </c>
      <c r="C179" s="26" t="s">
        <v>814</v>
      </c>
      <c r="D179" s="4">
        <v>164</v>
      </c>
      <c r="E179" s="14" t="s">
        <v>840</v>
      </c>
      <c r="F179" s="14" t="s">
        <v>841</v>
      </c>
      <c r="G179" s="26" t="s">
        <v>300</v>
      </c>
      <c r="H179" s="4" t="s">
        <v>39</v>
      </c>
      <c r="I179" s="4" t="s">
        <v>120</v>
      </c>
      <c r="J179" s="4" t="s">
        <v>121</v>
      </c>
      <c r="K179" s="3"/>
      <c r="L179" s="3" t="s">
        <v>42</v>
      </c>
      <c r="M179" s="3"/>
      <c r="N179" s="16" t="s">
        <v>331</v>
      </c>
      <c r="O179" s="16"/>
      <c r="P179" s="2" t="s">
        <v>136</v>
      </c>
      <c r="Q179" s="3"/>
      <c r="R179" s="3"/>
      <c r="S179" s="3" t="s">
        <v>3</v>
      </c>
      <c r="T179" s="109" t="s">
        <v>842</v>
      </c>
      <c r="U179" s="7"/>
      <c r="V179" s="7"/>
      <c r="W179" s="7"/>
      <c r="X179" s="7"/>
      <c r="Y179" s="7"/>
      <c r="Z179" s="7"/>
      <c r="AA179" s="7"/>
      <c r="AB179" s="7"/>
      <c r="AC179" s="7"/>
      <c r="AD179" s="7"/>
      <c r="AE179" s="7"/>
      <c r="AF179" s="7"/>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row>
    <row r="180" spans="1:119" ht="63" customHeight="1" x14ac:dyDescent="0.25">
      <c r="A180" s="1" t="s">
        <v>77</v>
      </c>
      <c r="B180" s="26" t="s">
        <v>802</v>
      </c>
      <c r="C180" s="26" t="s">
        <v>814</v>
      </c>
      <c r="D180" s="55" t="s">
        <v>17</v>
      </c>
      <c r="E180" s="56" t="s">
        <v>843</v>
      </c>
      <c r="F180" s="57" t="s">
        <v>844</v>
      </c>
      <c r="G180" s="14"/>
      <c r="H180" s="4" t="s">
        <v>17</v>
      </c>
      <c r="I180" s="4" t="s">
        <v>17</v>
      </c>
      <c r="J180" s="4" t="s">
        <v>17</v>
      </c>
      <c r="K180" s="3"/>
      <c r="L180" s="3"/>
      <c r="M180" s="3"/>
      <c r="N180" s="40"/>
      <c r="O180" s="40"/>
      <c r="P180" s="2" t="s">
        <v>136</v>
      </c>
      <c r="Q180" s="3"/>
      <c r="R180" s="3"/>
      <c r="S180" s="3"/>
      <c r="T180" s="4" t="s">
        <v>17</v>
      </c>
      <c r="U180" s="7"/>
      <c r="V180" s="7"/>
      <c r="W180" s="7"/>
      <c r="X180" s="7"/>
      <c r="Y180" s="7"/>
      <c r="Z180" s="7"/>
      <c r="AA180" s="7"/>
      <c r="AB180" s="7"/>
      <c r="AC180" s="7"/>
      <c r="AD180" s="7"/>
      <c r="AE180" s="7"/>
      <c r="AF180" s="7"/>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row>
    <row r="181" spans="1:119" ht="63" customHeight="1" x14ac:dyDescent="0.25">
      <c r="A181" s="1" t="s">
        <v>77</v>
      </c>
      <c r="B181" s="26" t="s">
        <v>802</v>
      </c>
      <c r="C181" s="26" t="s">
        <v>814</v>
      </c>
      <c r="D181" s="4">
        <v>165</v>
      </c>
      <c r="E181" s="14" t="s">
        <v>845</v>
      </c>
      <c r="F181" s="14" t="s">
        <v>846</v>
      </c>
      <c r="G181" s="26" t="s">
        <v>300</v>
      </c>
      <c r="H181" s="4" t="s">
        <v>39</v>
      </c>
      <c r="I181" s="4" t="s">
        <v>120</v>
      </c>
      <c r="J181" s="4" t="s">
        <v>121</v>
      </c>
      <c r="K181" s="3"/>
      <c r="L181" s="3" t="s">
        <v>42</v>
      </c>
      <c r="M181" s="3"/>
      <c r="N181" s="16" t="s">
        <v>331</v>
      </c>
      <c r="O181" s="16"/>
      <c r="P181" s="2" t="s">
        <v>136</v>
      </c>
      <c r="Q181" s="3"/>
      <c r="R181" s="3"/>
      <c r="S181" s="3" t="s">
        <v>3</v>
      </c>
      <c r="T181" s="27" t="s">
        <v>847</v>
      </c>
      <c r="U181" s="7"/>
      <c r="V181" s="7"/>
      <c r="W181" s="7"/>
      <c r="X181" s="7"/>
      <c r="Y181" s="7"/>
      <c r="Z181" s="7"/>
      <c r="AA181" s="7"/>
      <c r="AB181" s="7"/>
      <c r="AC181" s="7"/>
      <c r="AD181" s="7"/>
      <c r="AE181" s="7"/>
      <c r="AF181" s="7"/>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row>
    <row r="182" spans="1:119" ht="63" customHeight="1" x14ac:dyDescent="0.25">
      <c r="A182" s="1" t="s">
        <v>77</v>
      </c>
      <c r="B182" s="26" t="s">
        <v>802</v>
      </c>
      <c r="C182" s="26" t="s">
        <v>814</v>
      </c>
      <c r="D182" s="4">
        <v>166</v>
      </c>
      <c r="E182" s="14" t="s">
        <v>848</v>
      </c>
      <c r="F182" s="14" t="s">
        <v>849</v>
      </c>
      <c r="G182" s="26" t="s">
        <v>300</v>
      </c>
      <c r="H182" s="4" t="s">
        <v>39</v>
      </c>
      <c r="I182" s="4" t="s">
        <v>40</v>
      </c>
      <c r="J182" s="4" t="s">
        <v>41</v>
      </c>
      <c r="K182" s="4" t="s">
        <v>42</v>
      </c>
      <c r="L182" s="3"/>
      <c r="M182" s="3"/>
      <c r="N182" s="16" t="s">
        <v>331</v>
      </c>
      <c r="O182" s="16"/>
      <c r="P182" s="2" t="s">
        <v>136</v>
      </c>
      <c r="Q182" s="3"/>
      <c r="R182" s="3"/>
      <c r="S182" s="3" t="s">
        <v>2</v>
      </c>
      <c r="T182" s="27" t="s">
        <v>850</v>
      </c>
      <c r="U182" s="7"/>
      <c r="V182" s="7"/>
      <c r="W182" s="7"/>
      <c r="X182" s="7"/>
      <c r="Y182" s="7"/>
      <c r="Z182" s="7"/>
      <c r="AA182" s="7"/>
      <c r="AB182" s="7"/>
      <c r="AC182" s="7"/>
      <c r="AD182" s="7"/>
      <c r="AE182" s="7"/>
      <c r="AF182" s="7"/>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row>
    <row r="183" spans="1:119" ht="63" customHeight="1" x14ac:dyDescent="0.25">
      <c r="A183" s="1" t="s">
        <v>77</v>
      </c>
      <c r="B183" s="26" t="s">
        <v>802</v>
      </c>
      <c r="C183" s="26" t="s">
        <v>814</v>
      </c>
      <c r="D183" s="4">
        <v>167</v>
      </c>
      <c r="E183" s="14" t="s">
        <v>851</v>
      </c>
      <c r="F183" s="14" t="s">
        <v>852</v>
      </c>
      <c r="G183" s="26" t="s">
        <v>300</v>
      </c>
      <c r="H183" s="4" t="s">
        <v>39</v>
      </c>
      <c r="I183" s="4" t="s">
        <v>40</v>
      </c>
      <c r="J183" s="4" t="s">
        <v>41</v>
      </c>
      <c r="K183" s="3"/>
      <c r="L183" s="3" t="s">
        <v>42</v>
      </c>
      <c r="M183" s="3"/>
      <c r="N183" s="16" t="s">
        <v>331</v>
      </c>
      <c r="O183" s="16"/>
      <c r="P183" s="2" t="s">
        <v>136</v>
      </c>
      <c r="Q183" s="3"/>
      <c r="R183" s="3"/>
      <c r="S183" s="3" t="s">
        <v>3</v>
      </c>
      <c r="T183" s="49" t="s">
        <v>853</v>
      </c>
      <c r="U183" s="7"/>
      <c r="V183" s="7"/>
      <c r="W183" s="7"/>
      <c r="X183" s="7"/>
      <c r="Y183" s="7"/>
      <c r="Z183" s="7"/>
      <c r="AA183" s="7"/>
      <c r="AB183" s="7"/>
      <c r="AC183" s="7"/>
      <c r="AD183" s="7"/>
      <c r="AE183" s="7"/>
      <c r="AF183" s="7"/>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row>
    <row r="184" spans="1:119" ht="66.75" customHeight="1" x14ac:dyDescent="0.25">
      <c r="A184" s="1" t="s">
        <v>77</v>
      </c>
      <c r="B184" s="26" t="s">
        <v>802</v>
      </c>
      <c r="C184" s="26" t="s">
        <v>814</v>
      </c>
      <c r="D184" s="4">
        <v>168</v>
      </c>
      <c r="E184" s="14" t="s">
        <v>854</v>
      </c>
      <c r="F184" s="14" t="s">
        <v>855</v>
      </c>
      <c r="G184" s="26" t="s">
        <v>300</v>
      </c>
      <c r="H184" s="4" t="s">
        <v>17</v>
      </c>
      <c r="I184" s="4" t="s">
        <v>110</v>
      </c>
      <c r="J184" s="4" t="s">
        <v>111</v>
      </c>
      <c r="K184" s="3"/>
      <c r="L184" s="3"/>
      <c r="M184" s="3" t="s">
        <v>42</v>
      </c>
      <c r="N184" s="16" t="s">
        <v>331</v>
      </c>
      <c r="O184" s="16"/>
      <c r="P184" s="2" t="s">
        <v>54</v>
      </c>
      <c r="Q184" s="25">
        <v>44561</v>
      </c>
      <c r="R184" s="25"/>
      <c r="S184" s="3" t="s">
        <v>2</v>
      </c>
      <c r="T184" s="26" t="s">
        <v>856</v>
      </c>
      <c r="U184" s="7"/>
      <c r="V184" s="7"/>
      <c r="W184" s="7"/>
      <c r="X184" s="7"/>
      <c r="Y184" s="7"/>
      <c r="Z184" s="7"/>
      <c r="AA184" s="7"/>
      <c r="AB184" s="7"/>
      <c r="AC184" s="7"/>
      <c r="AD184" s="7"/>
      <c r="AE184" s="7"/>
      <c r="AF184" s="7"/>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row>
    <row r="185" spans="1:119" ht="63" customHeight="1" x14ac:dyDescent="0.25">
      <c r="A185" s="1" t="s">
        <v>77</v>
      </c>
      <c r="B185" s="26" t="s">
        <v>802</v>
      </c>
      <c r="C185" s="26" t="s">
        <v>814</v>
      </c>
      <c r="D185" s="4">
        <v>169</v>
      </c>
      <c r="E185" s="14" t="s">
        <v>857</v>
      </c>
      <c r="F185" s="14" t="s">
        <v>858</v>
      </c>
      <c r="G185" s="26" t="s">
        <v>300</v>
      </c>
      <c r="H185" s="4" t="s">
        <v>39</v>
      </c>
      <c r="I185" s="4" t="s">
        <v>120</v>
      </c>
      <c r="J185" s="4" t="s">
        <v>121</v>
      </c>
      <c r="K185" s="3"/>
      <c r="L185" s="3" t="s">
        <v>42</v>
      </c>
      <c r="M185" s="3"/>
      <c r="N185" s="16" t="s">
        <v>331</v>
      </c>
      <c r="O185" s="16"/>
      <c r="P185" s="2" t="s">
        <v>136</v>
      </c>
      <c r="Q185" s="3"/>
      <c r="R185" s="3"/>
      <c r="S185" s="3" t="s">
        <v>3</v>
      </c>
      <c r="T185" s="26" t="s">
        <v>859</v>
      </c>
      <c r="U185" s="7"/>
      <c r="V185" s="7"/>
      <c r="W185" s="7"/>
      <c r="X185" s="7"/>
      <c r="Y185" s="7"/>
      <c r="Z185" s="7"/>
      <c r="AA185" s="7"/>
      <c r="AB185" s="7"/>
      <c r="AC185" s="7"/>
      <c r="AD185" s="7"/>
      <c r="AE185" s="7"/>
      <c r="AF185" s="7"/>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row>
    <row r="186" spans="1:119" ht="63" customHeight="1" x14ac:dyDescent="0.25">
      <c r="A186" s="1" t="s">
        <v>77</v>
      </c>
      <c r="B186" s="26" t="s">
        <v>802</v>
      </c>
      <c r="C186" s="26" t="s">
        <v>814</v>
      </c>
      <c r="D186" s="4">
        <v>170</v>
      </c>
      <c r="E186" s="14" t="s">
        <v>860</v>
      </c>
      <c r="F186" s="14" t="s">
        <v>861</v>
      </c>
      <c r="G186" s="26" t="s">
        <v>300</v>
      </c>
      <c r="H186" s="4" t="s">
        <v>17</v>
      </c>
      <c r="I186" s="4" t="s">
        <v>110</v>
      </c>
      <c r="J186" s="4" t="s">
        <v>111</v>
      </c>
      <c r="K186" s="3"/>
      <c r="L186" s="3"/>
      <c r="M186" s="3" t="s">
        <v>42</v>
      </c>
      <c r="N186" s="16" t="s">
        <v>331</v>
      </c>
      <c r="O186" s="16"/>
      <c r="P186" s="2" t="s">
        <v>54</v>
      </c>
      <c r="Q186" s="25">
        <v>44561</v>
      </c>
      <c r="R186" s="25"/>
      <c r="S186" s="3" t="s">
        <v>2</v>
      </c>
      <c r="T186" s="49" t="s">
        <v>862</v>
      </c>
      <c r="U186" s="7"/>
      <c r="V186" s="7"/>
      <c r="W186" s="7"/>
      <c r="X186" s="7"/>
      <c r="Y186" s="7"/>
      <c r="Z186" s="7"/>
      <c r="AA186" s="7"/>
      <c r="AB186" s="7"/>
      <c r="AC186" s="7"/>
      <c r="AD186" s="7"/>
      <c r="AE186" s="7"/>
      <c r="AF186" s="7"/>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row>
    <row r="187" spans="1:119" ht="63" customHeight="1" x14ac:dyDescent="0.25">
      <c r="A187" s="1" t="s">
        <v>77</v>
      </c>
      <c r="B187" s="26" t="s">
        <v>802</v>
      </c>
      <c r="C187" s="26" t="s">
        <v>814</v>
      </c>
      <c r="D187" s="4">
        <v>171</v>
      </c>
      <c r="E187" s="14" t="s">
        <v>863</v>
      </c>
      <c r="F187" s="14" t="s">
        <v>864</v>
      </c>
      <c r="G187" s="26" t="s">
        <v>300</v>
      </c>
      <c r="H187" s="4" t="s">
        <v>17</v>
      </c>
      <c r="I187" s="4" t="s">
        <v>110</v>
      </c>
      <c r="J187" s="4" t="s">
        <v>111</v>
      </c>
      <c r="K187" s="3"/>
      <c r="L187" s="3"/>
      <c r="M187" s="3" t="s">
        <v>42</v>
      </c>
      <c r="N187" s="16" t="s">
        <v>331</v>
      </c>
      <c r="O187" s="16"/>
      <c r="P187" s="2" t="s">
        <v>54</v>
      </c>
      <c r="Q187" s="25">
        <v>44561</v>
      </c>
      <c r="R187" s="25"/>
      <c r="S187" s="3" t="s">
        <v>2</v>
      </c>
      <c r="T187" s="49" t="s">
        <v>865</v>
      </c>
      <c r="U187" s="7"/>
      <c r="V187" s="7"/>
      <c r="W187" s="7"/>
      <c r="X187" s="7"/>
      <c r="Y187" s="7"/>
      <c r="Z187" s="7"/>
      <c r="AA187" s="7"/>
      <c r="AB187" s="7"/>
      <c r="AC187" s="7"/>
      <c r="AD187" s="7"/>
      <c r="AE187" s="7"/>
      <c r="AF187" s="7"/>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row>
    <row r="188" spans="1:119" ht="63" customHeight="1" x14ac:dyDescent="0.25">
      <c r="A188" s="1" t="s">
        <v>77</v>
      </c>
      <c r="B188" s="62" t="s">
        <v>866</v>
      </c>
      <c r="C188" s="26" t="s">
        <v>867</v>
      </c>
      <c r="D188" s="46" t="s">
        <v>17</v>
      </c>
      <c r="E188" s="43" t="s">
        <v>422</v>
      </c>
      <c r="F188" s="63" t="s">
        <v>423</v>
      </c>
      <c r="G188" s="14" t="s">
        <v>424</v>
      </c>
      <c r="H188" s="4" t="s">
        <v>17</v>
      </c>
      <c r="I188" s="3" t="s">
        <v>17</v>
      </c>
      <c r="J188" s="3" t="s">
        <v>17</v>
      </c>
      <c r="K188" s="3"/>
      <c r="L188" s="3"/>
      <c r="M188" s="3"/>
      <c r="N188" s="40"/>
      <c r="O188" s="40"/>
      <c r="P188" s="2" t="s">
        <v>136</v>
      </c>
      <c r="Q188" s="3"/>
      <c r="R188" s="3"/>
      <c r="S188" s="3"/>
      <c r="T188" s="4" t="s">
        <v>17</v>
      </c>
      <c r="U188" s="7"/>
      <c r="V188" s="7"/>
      <c r="W188" s="7"/>
      <c r="X188" s="7"/>
      <c r="Y188" s="7"/>
      <c r="Z188" s="7"/>
      <c r="AA188" s="7"/>
      <c r="AB188" s="7"/>
      <c r="AC188" s="7"/>
      <c r="AD188" s="7"/>
      <c r="AE188" s="7"/>
      <c r="AF188" s="7"/>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row>
    <row r="189" spans="1:119" ht="63" customHeight="1" x14ac:dyDescent="0.25">
      <c r="A189" s="1" t="s">
        <v>77</v>
      </c>
      <c r="B189" s="62" t="s">
        <v>866</v>
      </c>
      <c r="C189" s="26" t="s">
        <v>867</v>
      </c>
      <c r="D189" s="46" t="s">
        <v>17</v>
      </c>
      <c r="E189" s="43" t="s">
        <v>426</v>
      </c>
      <c r="F189" s="64" t="s">
        <v>427</v>
      </c>
      <c r="G189" s="14"/>
      <c r="H189" s="4" t="s">
        <v>17</v>
      </c>
      <c r="I189" s="3" t="s">
        <v>17</v>
      </c>
      <c r="J189" s="3" t="s">
        <v>17</v>
      </c>
      <c r="K189" s="3"/>
      <c r="L189" s="3"/>
      <c r="M189" s="3"/>
      <c r="N189" s="40"/>
      <c r="O189" s="40"/>
      <c r="P189" s="2" t="s">
        <v>136</v>
      </c>
      <c r="Q189" s="3"/>
      <c r="R189" s="3"/>
      <c r="S189" s="3"/>
      <c r="T189" s="4" t="s">
        <v>17</v>
      </c>
      <c r="U189" s="7"/>
      <c r="V189" s="7"/>
      <c r="W189" s="7"/>
      <c r="X189" s="7"/>
      <c r="Y189" s="7"/>
      <c r="Z189" s="7"/>
      <c r="AA189" s="7"/>
      <c r="AB189" s="7"/>
      <c r="AC189" s="7"/>
      <c r="AD189" s="7"/>
      <c r="AE189" s="7"/>
      <c r="AF189" s="7"/>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row>
    <row r="190" spans="1:119" ht="63" customHeight="1" x14ac:dyDescent="0.25">
      <c r="A190" s="1" t="s">
        <v>77</v>
      </c>
      <c r="B190" s="62" t="s">
        <v>866</v>
      </c>
      <c r="C190" s="26" t="s">
        <v>867</v>
      </c>
      <c r="D190" s="17">
        <v>172</v>
      </c>
      <c r="E190" s="24" t="s">
        <v>429</v>
      </c>
      <c r="F190" s="6" t="s">
        <v>430</v>
      </c>
      <c r="G190" s="14" t="s">
        <v>431</v>
      </c>
      <c r="H190" s="4" t="s">
        <v>39</v>
      </c>
      <c r="I190" s="4" t="s">
        <v>432</v>
      </c>
      <c r="J190" s="4" t="s">
        <v>433</v>
      </c>
      <c r="K190" s="4" t="s">
        <v>42</v>
      </c>
      <c r="L190" s="3"/>
      <c r="M190" s="3"/>
      <c r="N190" s="16" t="s">
        <v>331</v>
      </c>
      <c r="O190" s="16"/>
      <c r="P190" s="2" t="s">
        <v>136</v>
      </c>
      <c r="Q190" s="3"/>
      <c r="R190" s="3"/>
      <c r="S190" s="3" t="s">
        <v>3</v>
      </c>
      <c r="T190" s="16" t="s">
        <v>868</v>
      </c>
      <c r="U190" s="7"/>
      <c r="V190" s="7"/>
      <c r="W190" s="7"/>
      <c r="X190" s="7"/>
      <c r="Y190" s="7"/>
      <c r="Z190" s="7"/>
      <c r="AA190" s="7"/>
      <c r="AB190" s="7"/>
      <c r="AC190" s="7"/>
      <c r="AD190" s="7"/>
      <c r="AE190" s="7"/>
      <c r="AF190" s="7"/>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row>
    <row r="191" spans="1:119" ht="63" customHeight="1" x14ac:dyDescent="0.25">
      <c r="A191" s="1" t="s">
        <v>77</v>
      </c>
      <c r="B191" s="62" t="s">
        <v>866</v>
      </c>
      <c r="C191" s="26" t="s">
        <v>867</v>
      </c>
      <c r="D191" s="17">
        <v>173</v>
      </c>
      <c r="E191" s="24" t="s">
        <v>436</v>
      </c>
      <c r="F191" s="6" t="s">
        <v>437</v>
      </c>
      <c r="G191" s="14" t="s">
        <v>431</v>
      </c>
      <c r="H191" s="4" t="s">
        <v>39</v>
      </c>
      <c r="I191" s="4" t="s">
        <v>432</v>
      </c>
      <c r="J191" s="4" t="s">
        <v>433</v>
      </c>
      <c r="K191" s="4" t="s">
        <v>42</v>
      </c>
      <c r="L191" s="3"/>
      <c r="M191" s="3"/>
      <c r="N191" s="16" t="s">
        <v>331</v>
      </c>
      <c r="O191" s="16"/>
      <c r="P191" s="2" t="s">
        <v>136</v>
      </c>
      <c r="Q191" s="3"/>
      <c r="R191" s="3"/>
      <c r="S191" s="3" t="s">
        <v>3</v>
      </c>
      <c r="T191" s="16" t="s">
        <v>869</v>
      </c>
      <c r="U191" s="7"/>
      <c r="V191" s="7"/>
      <c r="W191" s="7"/>
      <c r="X191" s="7"/>
      <c r="Y191" s="7"/>
      <c r="Z191" s="7"/>
      <c r="AA191" s="7"/>
      <c r="AB191" s="7"/>
      <c r="AC191" s="7"/>
      <c r="AD191" s="7"/>
      <c r="AE191" s="7"/>
      <c r="AF191" s="7"/>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row>
    <row r="192" spans="1:119" ht="63" customHeight="1" x14ac:dyDescent="0.25">
      <c r="A192" s="1" t="s">
        <v>77</v>
      </c>
      <c r="B192" s="62" t="s">
        <v>866</v>
      </c>
      <c r="C192" s="26" t="s">
        <v>867</v>
      </c>
      <c r="D192" s="17">
        <v>174</v>
      </c>
      <c r="E192" s="24" t="s">
        <v>870</v>
      </c>
      <c r="F192" s="6" t="s">
        <v>871</v>
      </c>
      <c r="G192" s="14" t="s">
        <v>431</v>
      </c>
      <c r="H192" s="4" t="s">
        <v>39</v>
      </c>
      <c r="I192" s="4" t="s">
        <v>432</v>
      </c>
      <c r="J192" s="4" t="s">
        <v>433</v>
      </c>
      <c r="K192" s="4" t="s">
        <v>42</v>
      </c>
      <c r="L192" s="3"/>
      <c r="M192" s="3"/>
      <c r="N192" s="16" t="s">
        <v>331</v>
      </c>
      <c r="O192" s="16"/>
      <c r="P192" s="2" t="s">
        <v>136</v>
      </c>
      <c r="Q192" s="3"/>
      <c r="R192" s="3"/>
      <c r="S192" s="3" t="s">
        <v>3</v>
      </c>
      <c r="T192" s="16" t="s">
        <v>872</v>
      </c>
      <c r="U192" s="7"/>
      <c r="V192" s="7"/>
      <c r="W192" s="7"/>
      <c r="X192" s="7"/>
      <c r="Y192" s="7"/>
      <c r="Z192" s="7"/>
      <c r="AA192" s="7"/>
      <c r="AB192" s="7"/>
      <c r="AC192" s="7"/>
      <c r="AD192" s="7"/>
      <c r="AE192" s="7"/>
      <c r="AF192" s="7"/>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row>
    <row r="193" spans="1:119" ht="63" customHeight="1" x14ac:dyDescent="0.25">
      <c r="A193" s="1" t="s">
        <v>77</v>
      </c>
      <c r="B193" s="62" t="s">
        <v>866</v>
      </c>
      <c r="C193" s="26" t="s">
        <v>867</v>
      </c>
      <c r="D193" s="17">
        <v>175</v>
      </c>
      <c r="E193" s="24" t="s">
        <v>440</v>
      </c>
      <c r="F193" s="6" t="s">
        <v>441</v>
      </c>
      <c r="G193" s="14" t="s">
        <v>431</v>
      </c>
      <c r="H193" s="4" t="s">
        <v>39</v>
      </c>
      <c r="I193" s="4" t="s">
        <v>432</v>
      </c>
      <c r="J193" s="4" t="s">
        <v>433</v>
      </c>
      <c r="K193" s="4" t="s">
        <v>42</v>
      </c>
      <c r="L193" s="3"/>
      <c r="M193" s="3"/>
      <c r="N193" s="16" t="s">
        <v>331</v>
      </c>
      <c r="O193" s="16"/>
      <c r="P193" s="2" t="s">
        <v>136</v>
      </c>
      <c r="Q193" s="3"/>
      <c r="R193" s="3"/>
      <c r="S193" s="3" t="s">
        <v>3</v>
      </c>
      <c r="T193" s="16" t="s">
        <v>873</v>
      </c>
      <c r="U193" s="7"/>
      <c r="V193" s="7"/>
      <c r="W193" s="7"/>
      <c r="X193" s="7"/>
      <c r="Y193" s="7"/>
      <c r="Z193" s="7"/>
      <c r="AA193" s="7"/>
      <c r="AB193" s="7"/>
      <c r="AC193" s="7"/>
      <c r="AD193" s="7"/>
      <c r="AE193" s="7"/>
      <c r="AF193" s="7"/>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row>
    <row r="194" spans="1:119" ht="63" customHeight="1" x14ac:dyDescent="0.25">
      <c r="A194" s="1" t="s">
        <v>77</v>
      </c>
      <c r="B194" s="62" t="s">
        <v>866</v>
      </c>
      <c r="C194" s="26" t="s">
        <v>867</v>
      </c>
      <c r="D194" s="17">
        <v>176</v>
      </c>
      <c r="E194" s="24" t="s">
        <v>443</v>
      </c>
      <c r="F194" s="6" t="s">
        <v>444</v>
      </c>
      <c r="G194" s="14" t="s">
        <v>431</v>
      </c>
      <c r="H194" s="4" t="s">
        <v>39</v>
      </c>
      <c r="I194" s="4" t="s">
        <v>432</v>
      </c>
      <c r="J194" s="4" t="s">
        <v>433</v>
      </c>
      <c r="K194" s="4" t="s">
        <v>42</v>
      </c>
      <c r="L194" s="3"/>
      <c r="M194" s="3"/>
      <c r="N194" s="16" t="s">
        <v>331</v>
      </c>
      <c r="O194" s="16"/>
      <c r="P194" s="2" t="s">
        <v>136</v>
      </c>
      <c r="Q194" s="3"/>
      <c r="R194" s="3"/>
      <c r="S194" s="3" t="s">
        <v>3</v>
      </c>
      <c r="T194" s="16" t="s">
        <v>874</v>
      </c>
      <c r="U194" s="7"/>
      <c r="V194" s="7"/>
      <c r="W194" s="7"/>
      <c r="X194" s="7"/>
      <c r="Y194" s="7"/>
      <c r="Z194" s="7"/>
      <c r="AA194" s="7"/>
      <c r="AB194" s="7"/>
      <c r="AC194" s="7"/>
      <c r="AD194" s="7"/>
      <c r="AE194" s="7"/>
      <c r="AF194" s="7"/>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row>
    <row r="195" spans="1:119" ht="63" customHeight="1" x14ac:dyDescent="0.25">
      <c r="A195" s="1" t="s">
        <v>77</v>
      </c>
      <c r="B195" s="62" t="s">
        <v>866</v>
      </c>
      <c r="C195" s="26" t="s">
        <v>867</v>
      </c>
      <c r="D195" s="17">
        <v>177</v>
      </c>
      <c r="E195" s="24" t="s">
        <v>875</v>
      </c>
      <c r="F195" s="6" t="s">
        <v>876</v>
      </c>
      <c r="G195" s="14" t="s">
        <v>431</v>
      </c>
      <c r="H195" s="4" t="s">
        <v>39</v>
      </c>
      <c r="I195" s="4" t="s">
        <v>432</v>
      </c>
      <c r="J195" s="4" t="s">
        <v>433</v>
      </c>
      <c r="K195" s="4" t="s">
        <v>42</v>
      </c>
      <c r="L195" s="3"/>
      <c r="M195" s="3"/>
      <c r="N195" s="16" t="s">
        <v>331</v>
      </c>
      <c r="O195" s="16"/>
      <c r="P195" s="2" t="s">
        <v>136</v>
      </c>
      <c r="Q195" s="3"/>
      <c r="R195" s="3"/>
      <c r="S195" s="3" t="s">
        <v>3</v>
      </c>
      <c r="T195" s="16" t="s">
        <v>877</v>
      </c>
      <c r="U195" s="7"/>
      <c r="V195" s="7"/>
      <c r="W195" s="7"/>
      <c r="X195" s="7"/>
      <c r="Y195" s="7"/>
      <c r="Z195" s="7"/>
      <c r="AA195" s="7"/>
      <c r="AB195" s="7"/>
      <c r="AC195" s="7"/>
      <c r="AD195" s="7"/>
      <c r="AE195" s="7"/>
      <c r="AF195" s="7"/>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row>
    <row r="196" spans="1:119" ht="63" customHeight="1" x14ac:dyDescent="0.25">
      <c r="A196" s="1" t="s">
        <v>77</v>
      </c>
      <c r="B196" s="62" t="s">
        <v>866</v>
      </c>
      <c r="C196" s="26" t="s">
        <v>867</v>
      </c>
      <c r="D196" s="17">
        <v>178</v>
      </c>
      <c r="E196" s="26" t="s">
        <v>878</v>
      </c>
      <c r="F196" s="6" t="s">
        <v>879</v>
      </c>
      <c r="G196" s="14" t="s">
        <v>431</v>
      </c>
      <c r="H196" s="4" t="s">
        <v>39</v>
      </c>
      <c r="I196" s="4" t="s">
        <v>432</v>
      </c>
      <c r="J196" s="4" t="s">
        <v>433</v>
      </c>
      <c r="K196" s="4" t="s">
        <v>42</v>
      </c>
      <c r="L196" s="3"/>
      <c r="M196" s="3"/>
      <c r="N196" s="16" t="s">
        <v>331</v>
      </c>
      <c r="O196" s="16"/>
      <c r="P196" s="2" t="s">
        <v>136</v>
      </c>
      <c r="Q196" s="3"/>
      <c r="R196" s="3"/>
      <c r="S196" s="3" t="s">
        <v>3</v>
      </c>
      <c r="T196" s="16" t="s">
        <v>880</v>
      </c>
      <c r="U196" s="7"/>
      <c r="V196" s="7"/>
      <c r="W196" s="7"/>
      <c r="X196" s="7"/>
      <c r="Y196" s="7"/>
      <c r="Z196" s="7"/>
      <c r="AA196" s="7"/>
      <c r="AB196" s="7"/>
      <c r="AC196" s="7"/>
      <c r="AD196" s="7"/>
      <c r="AE196" s="7"/>
      <c r="AF196" s="7"/>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row>
    <row r="197" spans="1:119" ht="63" customHeight="1" x14ac:dyDescent="0.25">
      <c r="A197" s="1" t="s">
        <v>77</v>
      </c>
      <c r="B197" s="62" t="s">
        <v>866</v>
      </c>
      <c r="C197" s="26" t="s">
        <v>867</v>
      </c>
      <c r="D197" s="11" t="s">
        <v>17</v>
      </c>
      <c r="E197" s="90" t="s">
        <v>881</v>
      </c>
      <c r="F197" s="44" t="s">
        <v>882</v>
      </c>
      <c r="G197" s="14" t="s">
        <v>883</v>
      </c>
      <c r="H197" s="4" t="s">
        <v>17</v>
      </c>
      <c r="I197" s="3" t="s">
        <v>17</v>
      </c>
      <c r="J197" s="3" t="s">
        <v>17</v>
      </c>
      <c r="K197" s="3"/>
      <c r="L197" s="3"/>
      <c r="M197" s="3"/>
      <c r="N197" s="40"/>
      <c r="O197" s="40"/>
      <c r="P197" s="2" t="s">
        <v>136</v>
      </c>
      <c r="Q197" s="3"/>
      <c r="R197" s="3"/>
      <c r="S197" s="3"/>
      <c r="T197" s="4" t="s">
        <v>17</v>
      </c>
      <c r="U197" s="7"/>
      <c r="V197" s="7"/>
      <c r="W197" s="7"/>
      <c r="X197" s="7"/>
      <c r="Y197" s="7"/>
      <c r="Z197" s="7"/>
      <c r="AA197" s="7"/>
      <c r="AB197" s="7"/>
      <c r="AC197" s="7"/>
      <c r="AD197" s="7"/>
      <c r="AE197" s="7"/>
      <c r="AF197" s="7"/>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row>
    <row r="198" spans="1:119" ht="63" customHeight="1" x14ac:dyDescent="0.25">
      <c r="A198" s="1" t="s">
        <v>77</v>
      </c>
      <c r="B198" s="62" t="s">
        <v>866</v>
      </c>
      <c r="C198" s="26" t="s">
        <v>867</v>
      </c>
      <c r="D198" s="17">
        <v>179</v>
      </c>
      <c r="E198" s="24" t="s">
        <v>884</v>
      </c>
      <c r="F198" s="6" t="s">
        <v>430</v>
      </c>
      <c r="G198" s="14" t="s">
        <v>431</v>
      </c>
      <c r="H198" s="4" t="s">
        <v>39</v>
      </c>
      <c r="I198" s="4" t="s">
        <v>432</v>
      </c>
      <c r="J198" s="4" t="s">
        <v>433</v>
      </c>
      <c r="K198" s="4" t="s">
        <v>42</v>
      </c>
      <c r="L198" s="3"/>
      <c r="M198" s="3"/>
      <c r="N198" s="16" t="s">
        <v>331</v>
      </c>
      <c r="O198" s="16"/>
      <c r="P198" s="2" t="s">
        <v>136</v>
      </c>
      <c r="Q198" s="3"/>
      <c r="R198" s="3"/>
      <c r="S198" s="3" t="s">
        <v>3</v>
      </c>
      <c r="T198" s="16" t="s">
        <v>885</v>
      </c>
      <c r="U198" s="7"/>
      <c r="V198" s="7"/>
      <c r="W198" s="7"/>
      <c r="X198" s="7"/>
      <c r="Y198" s="7"/>
      <c r="Z198" s="7"/>
      <c r="AA198" s="7"/>
      <c r="AB198" s="7"/>
      <c r="AC198" s="7"/>
      <c r="AD198" s="7"/>
      <c r="AE198" s="7"/>
      <c r="AF198" s="7"/>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row>
    <row r="199" spans="1:119" ht="63" customHeight="1" x14ac:dyDescent="0.25">
      <c r="A199" s="1" t="s">
        <v>77</v>
      </c>
      <c r="B199" s="62" t="s">
        <v>866</v>
      </c>
      <c r="C199" s="26" t="s">
        <v>867</v>
      </c>
      <c r="D199" s="17">
        <v>180</v>
      </c>
      <c r="E199" s="24" t="s">
        <v>886</v>
      </c>
      <c r="F199" s="6" t="s">
        <v>887</v>
      </c>
      <c r="G199" s="14" t="s">
        <v>431</v>
      </c>
      <c r="H199" s="4" t="s">
        <v>39</v>
      </c>
      <c r="I199" s="4" t="s">
        <v>432</v>
      </c>
      <c r="J199" s="4" t="s">
        <v>433</v>
      </c>
      <c r="K199" s="4" t="s">
        <v>42</v>
      </c>
      <c r="L199" s="3"/>
      <c r="M199" s="3"/>
      <c r="N199" s="16" t="s">
        <v>331</v>
      </c>
      <c r="O199" s="16"/>
      <c r="P199" s="2" t="s">
        <v>136</v>
      </c>
      <c r="Q199" s="3"/>
      <c r="R199" s="3"/>
      <c r="S199" s="3" t="s">
        <v>3</v>
      </c>
      <c r="T199" s="16" t="s">
        <v>888</v>
      </c>
      <c r="U199" s="7"/>
      <c r="V199" s="7"/>
      <c r="W199" s="7"/>
      <c r="X199" s="7"/>
      <c r="Y199" s="7"/>
      <c r="Z199" s="7"/>
      <c r="AA199" s="7"/>
      <c r="AB199" s="7"/>
      <c r="AC199" s="7"/>
      <c r="AD199" s="7"/>
      <c r="AE199" s="7"/>
      <c r="AF199" s="7"/>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row>
    <row r="200" spans="1:119" ht="63" customHeight="1" x14ac:dyDescent="0.25">
      <c r="A200" s="1" t="s">
        <v>77</v>
      </c>
      <c r="B200" s="62" t="s">
        <v>866</v>
      </c>
      <c r="C200" s="26" t="s">
        <v>867</v>
      </c>
      <c r="D200" s="17">
        <v>181</v>
      </c>
      <c r="E200" s="24" t="s">
        <v>889</v>
      </c>
      <c r="F200" s="6" t="s">
        <v>890</v>
      </c>
      <c r="G200" s="14" t="s">
        <v>431</v>
      </c>
      <c r="H200" s="4" t="s">
        <v>39</v>
      </c>
      <c r="I200" s="4" t="s">
        <v>432</v>
      </c>
      <c r="J200" s="4" t="s">
        <v>433</v>
      </c>
      <c r="K200" s="4" t="s">
        <v>42</v>
      </c>
      <c r="L200" s="3"/>
      <c r="M200" s="3"/>
      <c r="N200" s="16" t="s">
        <v>331</v>
      </c>
      <c r="O200" s="16"/>
      <c r="P200" s="2" t="s">
        <v>136</v>
      </c>
      <c r="Q200" s="3"/>
      <c r="R200" s="3"/>
      <c r="S200" s="3" t="s">
        <v>3</v>
      </c>
      <c r="T200" s="16" t="s">
        <v>891</v>
      </c>
      <c r="U200" s="7"/>
      <c r="V200" s="7"/>
      <c r="W200" s="7"/>
      <c r="X200" s="7"/>
      <c r="Y200" s="7"/>
      <c r="Z200" s="7"/>
      <c r="AA200" s="7"/>
      <c r="AB200" s="7"/>
      <c r="AC200" s="7"/>
      <c r="AD200" s="7"/>
      <c r="AE200" s="7"/>
      <c r="AF200" s="7"/>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row>
    <row r="201" spans="1:119" ht="63" customHeight="1" x14ac:dyDescent="0.25">
      <c r="A201" s="1" t="s">
        <v>77</v>
      </c>
      <c r="B201" s="62" t="s">
        <v>866</v>
      </c>
      <c r="C201" s="26" t="s">
        <v>867</v>
      </c>
      <c r="D201" s="17">
        <v>182</v>
      </c>
      <c r="E201" s="24" t="s">
        <v>892</v>
      </c>
      <c r="F201" s="6" t="s">
        <v>893</v>
      </c>
      <c r="G201" s="14" t="s">
        <v>431</v>
      </c>
      <c r="H201" s="4" t="s">
        <v>39</v>
      </c>
      <c r="I201" s="4" t="s">
        <v>432</v>
      </c>
      <c r="J201" s="4" t="s">
        <v>433</v>
      </c>
      <c r="K201" s="4" t="s">
        <v>42</v>
      </c>
      <c r="L201" s="3"/>
      <c r="M201" s="3"/>
      <c r="N201" s="16" t="s">
        <v>331</v>
      </c>
      <c r="O201" s="16"/>
      <c r="P201" s="2" t="s">
        <v>136</v>
      </c>
      <c r="Q201" s="3"/>
      <c r="R201" s="3"/>
      <c r="S201" s="3" t="s">
        <v>3</v>
      </c>
      <c r="T201" s="16" t="s">
        <v>894</v>
      </c>
      <c r="U201" s="7"/>
      <c r="V201" s="7"/>
      <c r="W201" s="7"/>
      <c r="X201" s="7"/>
      <c r="Y201" s="7"/>
      <c r="Z201" s="7"/>
      <c r="AA201" s="7"/>
      <c r="AB201" s="7"/>
      <c r="AC201" s="7"/>
      <c r="AD201" s="7"/>
      <c r="AE201" s="7"/>
      <c r="AF201" s="7"/>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row>
    <row r="202" spans="1:119" ht="63" customHeight="1" x14ac:dyDescent="0.25">
      <c r="A202" s="1" t="s">
        <v>77</v>
      </c>
      <c r="B202" s="62" t="s">
        <v>866</v>
      </c>
      <c r="C202" s="26" t="s">
        <v>867</v>
      </c>
      <c r="D202" s="17">
        <v>183</v>
      </c>
      <c r="E202" s="24" t="s">
        <v>895</v>
      </c>
      <c r="F202" s="6" t="s">
        <v>896</v>
      </c>
      <c r="G202" s="14" t="s">
        <v>431</v>
      </c>
      <c r="H202" s="4" t="s">
        <v>39</v>
      </c>
      <c r="I202" s="4" t="s">
        <v>432</v>
      </c>
      <c r="J202" s="4" t="s">
        <v>433</v>
      </c>
      <c r="K202" s="4" t="s">
        <v>42</v>
      </c>
      <c r="L202" s="3"/>
      <c r="M202" s="3"/>
      <c r="N202" s="16" t="s">
        <v>331</v>
      </c>
      <c r="O202" s="16"/>
      <c r="P202" s="2" t="s">
        <v>136</v>
      </c>
      <c r="Q202" s="3"/>
      <c r="R202" s="3"/>
      <c r="S202" s="3" t="s">
        <v>3</v>
      </c>
      <c r="T202" s="16" t="s">
        <v>897</v>
      </c>
      <c r="U202" s="7"/>
      <c r="V202" s="7"/>
      <c r="W202" s="7"/>
      <c r="X202" s="7"/>
      <c r="Y202" s="7"/>
      <c r="Z202" s="7"/>
      <c r="AA202" s="7"/>
      <c r="AB202" s="7"/>
      <c r="AC202" s="7"/>
      <c r="AD202" s="7"/>
      <c r="AE202" s="7"/>
      <c r="AF202" s="7"/>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row>
    <row r="203" spans="1:119" ht="63" customHeight="1" x14ac:dyDescent="0.25">
      <c r="A203" s="1" t="s">
        <v>77</v>
      </c>
      <c r="B203" s="62" t="s">
        <v>866</v>
      </c>
      <c r="C203" s="26" t="s">
        <v>867</v>
      </c>
      <c r="D203" s="17">
        <v>184</v>
      </c>
      <c r="E203" s="24" t="s">
        <v>898</v>
      </c>
      <c r="F203" s="6" t="s">
        <v>899</v>
      </c>
      <c r="G203" s="14" t="s">
        <v>431</v>
      </c>
      <c r="H203" s="4" t="s">
        <v>39</v>
      </c>
      <c r="I203" s="4" t="s">
        <v>432</v>
      </c>
      <c r="J203" s="4" t="s">
        <v>433</v>
      </c>
      <c r="K203" s="4" t="s">
        <v>42</v>
      </c>
      <c r="L203" s="3"/>
      <c r="M203" s="3"/>
      <c r="N203" s="16" t="s">
        <v>331</v>
      </c>
      <c r="O203" s="16"/>
      <c r="P203" s="2" t="s">
        <v>136</v>
      </c>
      <c r="Q203" s="3"/>
      <c r="R203" s="3"/>
      <c r="S203" s="3" t="s">
        <v>3</v>
      </c>
      <c r="T203" s="16" t="s">
        <v>900</v>
      </c>
      <c r="U203" s="7"/>
      <c r="V203" s="7"/>
      <c r="W203" s="7"/>
      <c r="X203" s="7"/>
      <c r="Y203" s="7"/>
      <c r="Z203" s="7"/>
      <c r="AA203" s="7"/>
      <c r="AB203" s="7"/>
      <c r="AC203" s="7"/>
      <c r="AD203" s="7"/>
      <c r="AE203" s="7"/>
      <c r="AF203" s="7"/>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row>
    <row r="204" spans="1:119" ht="63" customHeight="1" x14ac:dyDescent="0.25">
      <c r="A204" s="1" t="s">
        <v>77</v>
      </c>
      <c r="B204" s="62" t="s">
        <v>866</v>
      </c>
      <c r="C204" s="26" t="s">
        <v>867</v>
      </c>
      <c r="D204" s="17">
        <v>185</v>
      </c>
      <c r="E204" s="24" t="s">
        <v>901</v>
      </c>
      <c r="F204" s="6" t="s">
        <v>902</v>
      </c>
      <c r="G204" s="14" t="s">
        <v>431</v>
      </c>
      <c r="H204" s="4" t="s">
        <v>39</v>
      </c>
      <c r="I204" s="4" t="s">
        <v>432</v>
      </c>
      <c r="J204" s="4" t="s">
        <v>433</v>
      </c>
      <c r="K204" s="4" t="s">
        <v>42</v>
      </c>
      <c r="L204" s="3"/>
      <c r="M204" s="3"/>
      <c r="N204" s="16" t="s">
        <v>331</v>
      </c>
      <c r="O204" s="16"/>
      <c r="P204" s="2" t="s">
        <v>136</v>
      </c>
      <c r="Q204" s="3"/>
      <c r="R204" s="3"/>
      <c r="S204" s="3" t="s">
        <v>3</v>
      </c>
      <c r="T204" s="16" t="s">
        <v>903</v>
      </c>
      <c r="U204" s="7"/>
      <c r="V204" s="7"/>
      <c r="W204" s="7"/>
      <c r="X204" s="7"/>
      <c r="Y204" s="7"/>
      <c r="Z204" s="7"/>
      <c r="AA204" s="7"/>
      <c r="AB204" s="7"/>
      <c r="AC204" s="7"/>
      <c r="AD204" s="7"/>
      <c r="AE204" s="7"/>
      <c r="AF204" s="7"/>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row>
    <row r="205" spans="1:119" ht="63" customHeight="1" x14ac:dyDescent="0.25">
      <c r="A205" s="1" t="s">
        <v>77</v>
      </c>
      <c r="B205" s="62" t="s">
        <v>866</v>
      </c>
      <c r="C205" s="26" t="s">
        <v>867</v>
      </c>
      <c r="D205" s="17">
        <v>186</v>
      </c>
      <c r="E205" s="24" t="s">
        <v>904</v>
      </c>
      <c r="F205" s="6" t="s">
        <v>905</v>
      </c>
      <c r="G205" s="14" t="s">
        <v>431</v>
      </c>
      <c r="H205" s="4" t="s">
        <v>39</v>
      </c>
      <c r="I205" s="83" t="s">
        <v>432</v>
      </c>
      <c r="J205" s="83" t="s">
        <v>433</v>
      </c>
      <c r="K205" s="4" t="s">
        <v>42</v>
      </c>
      <c r="L205" s="3"/>
      <c r="M205" s="3"/>
      <c r="N205" s="16" t="s">
        <v>331</v>
      </c>
      <c r="O205" s="16"/>
      <c r="P205" s="2" t="s">
        <v>136</v>
      </c>
      <c r="Q205" s="3"/>
      <c r="R205" s="3"/>
      <c r="S205" s="3" t="s">
        <v>3</v>
      </c>
      <c r="T205" s="97" t="s">
        <v>906</v>
      </c>
      <c r="U205" s="7"/>
      <c r="V205" s="7"/>
      <c r="W205" s="7"/>
      <c r="X205" s="7"/>
      <c r="Y205" s="7"/>
      <c r="Z205" s="7"/>
      <c r="AA205" s="7"/>
      <c r="AB205" s="7"/>
      <c r="AC205" s="7"/>
      <c r="AD205" s="7"/>
      <c r="AE205" s="7"/>
      <c r="AF205" s="7"/>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row>
    <row r="206" spans="1:119" ht="63" customHeight="1" x14ac:dyDescent="0.25">
      <c r="A206" s="1" t="s">
        <v>77</v>
      </c>
      <c r="B206" s="62" t="s">
        <v>866</v>
      </c>
      <c r="C206" s="26" t="s">
        <v>867</v>
      </c>
      <c r="D206" s="17">
        <v>187</v>
      </c>
      <c r="E206" s="24" t="s">
        <v>907</v>
      </c>
      <c r="F206" s="6" t="s">
        <v>908</v>
      </c>
      <c r="G206" s="14" t="s">
        <v>431</v>
      </c>
      <c r="H206" s="4" t="s">
        <v>39</v>
      </c>
      <c r="I206" s="83" t="s">
        <v>432</v>
      </c>
      <c r="J206" s="83" t="s">
        <v>433</v>
      </c>
      <c r="K206" s="4" t="s">
        <v>42</v>
      </c>
      <c r="L206" s="3"/>
      <c r="M206" s="3"/>
      <c r="N206" s="16" t="s">
        <v>331</v>
      </c>
      <c r="O206" s="16"/>
      <c r="P206" s="2" t="s">
        <v>136</v>
      </c>
      <c r="Q206" s="3"/>
      <c r="R206" s="3"/>
      <c r="S206" s="3" t="s">
        <v>3</v>
      </c>
      <c r="T206" s="97" t="s">
        <v>906</v>
      </c>
      <c r="U206" s="7"/>
      <c r="V206" s="7"/>
      <c r="W206" s="7"/>
      <c r="X206" s="7"/>
      <c r="Y206" s="7"/>
      <c r="Z206" s="7"/>
      <c r="AA206" s="7"/>
      <c r="AB206" s="7"/>
      <c r="AC206" s="7"/>
      <c r="AD206" s="7"/>
      <c r="AE206" s="7"/>
      <c r="AF206" s="7"/>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row>
    <row r="207" spans="1:119" ht="63" customHeight="1" x14ac:dyDescent="0.25">
      <c r="A207" s="1" t="s">
        <v>77</v>
      </c>
      <c r="B207" s="62" t="s">
        <v>866</v>
      </c>
      <c r="C207" s="26" t="s">
        <v>867</v>
      </c>
      <c r="D207" s="17">
        <v>188</v>
      </c>
      <c r="E207" s="24" t="s">
        <v>909</v>
      </c>
      <c r="F207" s="6" t="s">
        <v>908</v>
      </c>
      <c r="G207" s="14" t="s">
        <v>431</v>
      </c>
      <c r="H207" s="4" t="s">
        <v>39</v>
      </c>
      <c r="I207" s="83" t="s">
        <v>432</v>
      </c>
      <c r="J207" s="83" t="s">
        <v>433</v>
      </c>
      <c r="K207" s="4" t="s">
        <v>42</v>
      </c>
      <c r="L207" s="3"/>
      <c r="M207" s="3"/>
      <c r="N207" s="16" t="s">
        <v>331</v>
      </c>
      <c r="O207" s="16"/>
      <c r="P207" s="2" t="s">
        <v>136</v>
      </c>
      <c r="Q207" s="3"/>
      <c r="R207" s="3"/>
      <c r="S207" s="3" t="s">
        <v>3</v>
      </c>
      <c r="T207" s="97" t="s">
        <v>906</v>
      </c>
      <c r="U207" s="7"/>
      <c r="V207" s="7"/>
      <c r="W207" s="7"/>
      <c r="X207" s="7"/>
      <c r="Y207" s="7"/>
      <c r="Z207" s="7"/>
      <c r="AA207" s="7"/>
      <c r="AB207" s="7"/>
      <c r="AC207" s="7"/>
      <c r="AD207" s="7"/>
      <c r="AE207" s="7"/>
      <c r="AF207" s="7"/>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row>
    <row r="208" spans="1:119" ht="63" customHeight="1" x14ac:dyDescent="0.25">
      <c r="A208" s="1" t="s">
        <v>77</v>
      </c>
      <c r="B208" s="62" t="s">
        <v>866</v>
      </c>
      <c r="C208" s="26" t="s">
        <v>867</v>
      </c>
      <c r="D208" s="17">
        <v>189</v>
      </c>
      <c r="E208" s="24" t="s">
        <v>910</v>
      </c>
      <c r="F208" s="6" t="s">
        <v>911</v>
      </c>
      <c r="G208" s="14" t="s">
        <v>431</v>
      </c>
      <c r="H208" s="4" t="s">
        <v>39</v>
      </c>
      <c r="I208" s="4" t="s">
        <v>432</v>
      </c>
      <c r="J208" s="4" t="s">
        <v>433</v>
      </c>
      <c r="K208" s="4" t="s">
        <v>42</v>
      </c>
      <c r="L208" s="3"/>
      <c r="M208" s="3"/>
      <c r="N208" s="16" t="s">
        <v>331</v>
      </c>
      <c r="O208" s="16"/>
      <c r="P208" s="2" t="s">
        <v>136</v>
      </c>
      <c r="Q208" s="3"/>
      <c r="R208" s="3"/>
      <c r="S208" s="3" t="s">
        <v>3</v>
      </c>
      <c r="T208" s="16" t="s">
        <v>912</v>
      </c>
      <c r="U208" s="7"/>
      <c r="V208" s="7"/>
      <c r="W208" s="7"/>
      <c r="X208" s="7"/>
      <c r="Y208" s="7"/>
      <c r="Z208" s="7"/>
      <c r="AA208" s="7"/>
      <c r="AB208" s="7"/>
      <c r="AC208" s="7"/>
      <c r="AD208" s="7"/>
      <c r="AE208" s="7"/>
      <c r="AF208" s="7"/>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row>
    <row r="209" spans="1:119" ht="63" customHeight="1" x14ac:dyDescent="0.25">
      <c r="A209" s="1" t="s">
        <v>77</v>
      </c>
      <c r="B209" s="62" t="s">
        <v>866</v>
      </c>
      <c r="C209" s="26" t="s">
        <v>867</v>
      </c>
      <c r="D209" s="17">
        <v>190</v>
      </c>
      <c r="E209" s="24" t="s">
        <v>913</v>
      </c>
      <c r="F209" s="6" t="s">
        <v>914</v>
      </c>
      <c r="G209" s="14" t="s">
        <v>431</v>
      </c>
      <c r="H209" s="4" t="s">
        <v>39</v>
      </c>
      <c r="I209" s="4" t="s">
        <v>432</v>
      </c>
      <c r="J209" s="4" t="s">
        <v>433</v>
      </c>
      <c r="K209" s="4" t="s">
        <v>42</v>
      </c>
      <c r="L209" s="3"/>
      <c r="M209" s="3"/>
      <c r="N209" s="16" t="s">
        <v>331</v>
      </c>
      <c r="O209" s="16"/>
      <c r="P209" s="2" t="s">
        <v>136</v>
      </c>
      <c r="Q209" s="3"/>
      <c r="R209" s="3"/>
      <c r="S209" s="3" t="s">
        <v>3</v>
      </c>
      <c r="T209" s="16" t="s">
        <v>915</v>
      </c>
      <c r="U209" s="7"/>
      <c r="V209" s="7"/>
      <c r="W209" s="7"/>
      <c r="X209" s="7"/>
      <c r="Y209" s="7"/>
      <c r="Z209" s="7"/>
      <c r="AA209" s="7"/>
      <c r="AB209" s="7"/>
      <c r="AC209" s="7"/>
      <c r="AD209" s="7"/>
      <c r="AE209" s="7"/>
      <c r="AF209" s="7"/>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row>
    <row r="210" spans="1:119" ht="63" customHeight="1" x14ac:dyDescent="0.25">
      <c r="A210" s="1" t="s">
        <v>77</v>
      </c>
      <c r="B210" s="62" t="s">
        <v>866</v>
      </c>
      <c r="C210" s="26" t="s">
        <v>867</v>
      </c>
      <c r="D210" s="17">
        <v>191</v>
      </c>
      <c r="E210" s="26" t="s">
        <v>916</v>
      </c>
      <c r="F210" s="6" t="s">
        <v>879</v>
      </c>
      <c r="G210" s="14" t="s">
        <v>431</v>
      </c>
      <c r="H210" s="4" t="s">
        <v>39</v>
      </c>
      <c r="I210" s="4" t="s">
        <v>432</v>
      </c>
      <c r="J210" s="4" t="s">
        <v>433</v>
      </c>
      <c r="K210" s="4" t="s">
        <v>42</v>
      </c>
      <c r="L210" s="3"/>
      <c r="M210" s="3"/>
      <c r="N210" s="16" t="s">
        <v>331</v>
      </c>
      <c r="O210" s="16"/>
      <c r="P210" s="2" t="s">
        <v>136</v>
      </c>
      <c r="Q210" s="3"/>
      <c r="R210" s="3"/>
      <c r="S210" s="3" t="s">
        <v>3</v>
      </c>
      <c r="T210" s="16" t="s">
        <v>880</v>
      </c>
      <c r="U210" s="7"/>
      <c r="V210" s="7"/>
      <c r="W210" s="7"/>
      <c r="X210" s="7"/>
      <c r="Y210" s="7"/>
      <c r="Z210" s="7"/>
      <c r="AA210" s="7"/>
      <c r="AB210" s="7"/>
      <c r="AC210" s="7"/>
      <c r="AD210" s="7"/>
      <c r="AE210" s="7"/>
      <c r="AF210" s="7"/>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row>
    <row r="211" spans="1:119" ht="63" customHeight="1" x14ac:dyDescent="0.25">
      <c r="A211" s="1" t="s">
        <v>77</v>
      </c>
      <c r="B211" s="62" t="s">
        <v>866</v>
      </c>
      <c r="C211" s="26" t="s">
        <v>867</v>
      </c>
      <c r="D211" s="46" t="s">
        <v>17</v>
      </c>
      <c r="E211" s="43" t="s">
        <v>917</v>
      </c>
      <c r="F211" s="27" t="s">
        <v>17</v>
      </c>
      <c r="G211" s="14" t="s">
        <v>278</v>
      </c>
      <c r="H211" s="4" t="s">
        <v>17</v>
      </c>
      <c r="I211" s="3" t="s">
        <v>17</v>
      </c>
      <c r="J211" s="3" t="s">
        <v>17</v>
      </c>
      <c r="K211" s="3"/>
      <c r="L211" s="3"/>
      <c r="M211" s="3"/>
      <c r="N211" s="40"/>
      <c r="O211" s="40"/>
      <c r="P211" s="2" t="s">
        <v>136</v>
      </c>
      <c r="Q211" s="3"/>
      <c r="R211" s="3"/>
      <c r="S211" s="3"/>
      <c r="T211" s="4" t="s">
        <v>17</v>
      </c>
      <c r="U211" s="7"/>
      <c r="V211" s="7"/>
      <c r="W211" s="7"/>
      <c r="X211" s="7"/>
      <c r="Y211" s="7"/>
      <c r="Z211" s="7"/>
      <c r="AA211" s="7"/>
      <c r="AB211" s="7"/>
      <c r="AC211" s="7"/>
      <c r="AD211" s="7"/>
      <c r="AE211" s="7"/>
      <c r="AF211" s="7"/>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row>
    <row r="212" spans="1:119" ht="63" customHeight="1" x14ac:dyDescent="0.25">
      <c r="A212" s="1" t="s">
        <v>77</v>
      </c>
      <c r="B212" s="62" t="s">
        <v>866</v>
      </c>
      <c r="C212" s="26" t="s">
        <v>867</v>
      </c>
      <c r="D212" s="17">
        <v>192</v>
      </c>
      <c r="E212" s="24" t="s">
        <v>918</v>
      </c>
      <c r="F212" s="6" t="s">
        <v>919</v>
      </c>
      <c r="G212" s="14" t="s">
        <v>920</v>
      </c>
      <c r="H212" s="4" t="s">
        <v>39</v>
      </c>
      <c r="I212" s="4" t="s">
        <v>432</v>
      </c>
      <c r="J212" s="4" t="s">
        <v>433</v>
      </c>
      <c r="K212" s="4" t="s">
        <v>42</v>
      </c>
      <c r="L212" s="3"/>
      <c r="M212" s="3"/>
      <c r="N212" s="16" t="s">
        <v>331</v>
      </c>
      <c r="O212" s="16"/>
      <c r="P212" s="2" t="s">
        <v>136</v>
      </c>
      <c r="Q212" s="3"/>
      <c r="R212" s="3"/>
      <c r="S212" s="3" t="s">
        <v>3</v>
      </c>
      <c r="T212" s="16" t="s">
        <v>921</v>
      </c>
      <c r="U212" s="7"/>
      <c r="V212" s="7"/>
      <c r="W212" s="7"/>
      <c r="X212" s="7"/>
      <c r="Y212" s="7"/>
      <c r="Z212" s="7"/>
      <c r="AA212" s="7"/>
      <c r="AB212" s="7"/>
      <c r="AC212" s="7"/>
      <c r="AD212" s="7"/>
      <c r="AE212" s="7"/>
      <c r="AF212" s="7"/>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row>
    <row r="213" spans="1:119" ht="63" customHeight="1" x14ac:dyDescent="0.25">
      <c r="A213" s="1" t="s">
        <v>77</v>
      </c>
      <c r="B213" s="62" t="s">
        <v>866</v>
      </c>
      <c r="C213" s="26" t="s">
        <v>867</v>
      </c>
      <c r="D213" s="17">
        <v>193</v>
      </c>
      <c r="E213" s="24" t="s">
        <v>922</v>
      </c>
      <c r="F213" s="6" t="s">
        <v>890</v>
      </c>
      <c r="G213" s="14" t="s">
        <v>920</v>
      </c>
      <c r="H213" s="4" t="s">
        <v>39</v>
      </c>
      <c r="I213" s="4" t="s">
        <v>432</v>
      </c>
      <c r="J213" s="4" t="s">
        <v>433</v>
      </c>
      <c r="K213" s="4" t="s">
        <v>42</v>
      </c>
      <c r="L213" s="3"/>
      <c r="M213" s="3"/>
      <c r="N213" s="16" t="s">
        <v>331</v>
      </c>
      <c r="O213" s="16"/>
      <c r="P213" s="2" t="s">
        <v>136</v>
      </c>
      <c r="Q213" s="3"/>
      <c r="R213" s="3"/>
      <c r="S213" s="3" t="s">
        <v>3</v>
      </c>
      <c r="T213" s="16" t="s">
        <v>923</v>
      </c>
      <c r="U213" s="7"/>
      <c r="V213" s="7"/>
      <c r="W213" s="7"/>
      <c r="X213" s="7"/>
      <c r="Y213" s="7"/>
      <c r="Z213" s="7"/>
      <c r="AA213" s="7"/>
      <c r="AB213" s="7"/>
      <c r="AC213" s="7"/>
      <c r="AD213" s="7"/>
      <c r="AE213" s="7"/>
      <c r="AF213" s="7"/>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row>
    <row r="214" spans="1:119" ht="63" customHeight="1" x14ac:dyDescent="0.25">
      <c r="A214" s="1" t="s">
        <v>77</v>
      </c>
      <c r="B214" s="62" t="s">
        <v>866</v>
      </c>
      <c r="C214" s="26" t="s">
        <v>867</v>
      </c>
      <c r="D214" s="17">
        <v>194</v>
      </c>
      <c r="E214" s="24" t="s">
        <v>924</v>
      </c>
      <c r="F214" s="6" t="s">
        <v>893</v>
      </c>
      <c r="G214" s="14" t="s">
        <v>920</v>
      </c>
      <c r="H214" s="4" t="s">
        <v>39</v>
      </c>
      <c r="I214" s="4" t="s">
        <v>432</v>
      </c>
      <c r="J214" s="4" t="s">
        <v>433</v>
      </c>
      <c r="K214" s="4" t="s">
        <v>42</v>
      </c>
      <c r="L214" s="3"/>
      <c r="M214" s="3"/>
      <c r="N214" s="16" t="s">
        <v>331</v>
      </c>
      <c r="O214" s="16"/>
      <c r="P214" s="2" t="s">
        <v>136</v>
      </c>
      <c r="Q214" s="3"/>
      <c r="R214" s="3"/>
      <c r="S214" s="3" t="s">
        <v>3</v>
      </c>
      <c r="T214" s="16" t="s">
        <v>925</v>
      </c>
      <c r="U214" s="7"/>
      <c r="V214" s="7"/>
      <c r="W214" s="7"/>
      <c r="X214" s="7"/>
      <c r="Y214" s="7"/>
      <c r="Z214" s="7"/>
      <c r="AA214" s="7"/>
      <c r="AB214" s="7"/>
      <c r="AC214" s="7"/>
      <c r="AD214" s="7"/>
      <c r="AE214" s="7"/>
      <c r="AF214" s="7"/>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row>
    <row r="215" spans="1:119" ht="63" customHeight="1" x14ac:dyDescent="0.25">
      <c r="A215" s="1" t="s">
        <v>77</v>
      </c>
      <c r="B215" s="62" t="s">
        <v>866</v>
      </c>
      <c r="C215" s="26" t="s">
        <v>867</v>
      </c>
      <c r="D215" s="17">
        <v>195</v>
      </c>
      <c r="E215" s="24" t="s">
        <v>926</v>
      </c>
      <c r="F215" s="6" t="s">
        <v>444</v>
      </c>
      <c r="G215" s="14" t="s">
        <v>920</v>
      </c>
      <c r="H215" s="4" t="s">
        <v>39</v>
      </c>
      <c r="I215" s="4" t="s">
        <v>432</v>
      </c>
      <c r="J215" s="4" t="s">
        <v>433</v>
      </c>
      <c r="K215" s="4" t="s">
        <v>42</v>
      </c>
      <c r="L215" s="3"/>
      <c r="M215" s="3"/>
      <c r="N215" s="16" t="s">
        <v>331</v>
      </c>
      <c r="O215" s="16"/>
      <c r="P215" s="2" t="s">
        <v>136</v>
      </c>
      <c r="Q215" s="3"/>
      <c r="R215" s="3"/>
      <c r="S215" s="3" t="s">
        <v>3</v>
      </c>
      <c r="T215" s="16" t="s">
        <v>927</v>
      </c>
      <c r="U215" s="7"/>
      <c r="V215" s="7"/>
      <c r="W215" s="7"/>
      <c r="X215" s="7"/>
      <c r="Y215" s="7"/>
      <c r="Z215" s="7"/>
      <c r="AA215" s="7"/>
      <c r="AB215" s="7"/>
      <c r="AC215" s="7"/>
      <c r="AD215" s="7"/>
      <c r="AE215" s="7"/>
      <c r="AF215" s="7"/>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row>
    <row r="216" spans="1:119" ht="63" customHeight="1" x14ac:dyDescent="0.25">
      <c r="A216" s="1" t="s">
        <v>77</v>
      </c>
      <c r="B216" s="62" t="s">
        <v>866</v>
      </c>
      <c r="C216" s="26" t="s">
        <v>867</v>
      </c>
      <c r="D216" s="17">
        <v>196</v>
      </c>
      <c r="E216" s="24" t="s">
        <v>928</v>
      </c>
      <c r="F216" s="6" t="s">
        <v>929</v>
      </c>
      <c r="G216" s="14" t="s">
        <v>920</v>
      </c>
      <c r="H216" s="4" t="s">
        <v>39</v>
      </c>
      <c r="I216" s="4" t="s">
        <v>432</v>
      </c>
      <c r="J216" s="4" t="s">
        <v>433</v>
      </c>
      <c r="K216" s="4" t="s">
        <v>42</v>
      </c>
      <c r="L216" s="3"/>
      <c r="M216" s="3"/>
      <c r="N216" s="16" t="s">
        <v>331</v>
      </c>
      <c r="O216" s="16"/>
      <c r="P216" s="2" t="s">
        <v>136</v>
      </c>
      <c r="Q216" s="3"/>
      <c r="R216" s="3"/>
      <c r="S216" s="3" t="s">
        <v>3</v>
      </c>
      <c r="T216" s="16" t="s">
        <v>930</v>
      </c>
      <c r="U216" s="7"/>
      <c r="V216" s="7"/>
      <c r="W216" s="7"/>
      <c r="X216" s="7"/>
      <c r="Y216" s="7"/>
      <c r="Z216" s="7"/>
      <c r="AA216" s="7"/>
      <c r="AB216" s="7"/>
      <c r="AC216" s="7"/>
      <c r="AD216" s="7"/>
      <c r="AE216" s="7"/>
      <c r="AF216" s="7"/>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row>
    <row r="217" spans="1:119" ht="63" customHeight="1" x14ac:dyDescent="0.25">
      <c r="A217" s="1" t="s">
        <v>77</v>
      </c>
      <c r="B217" s="62" t="s">
        <v>866</v>
      </c>
      <c r="C217" s="26" t="s">
        <v>867</v>
      </c>
      <c r="D217" s="17">
        <v>197</v>
      </c>
      <c r="E217" s="24" t="s">
        <v>931</v>
      </c>
      <c r="F217" s="6" t="s">
        <v>932</v>
      </c>
      <c r="G217" s="14" t="s">
        <v>920</v>
      </c>
      <c r="H217" s="4" t="s">
        <v>39</v>
      </c>
      <c r="I217" s="4" t="s">
        <v>432</v>
      </c>
      <c r="J217" s="4" t="s">
        <v>433</v>
      </c>
      <c r="K217" s="4" t="s">
        <v>42</v>
      </c>
      <c r="L217" s="3"/>
      <c r="M217" s="3"/>
      <c r="N217" s="16" t="s">
        <v>331</v>
      </c>
      <c r="O217" s="16"/>
      <c r="P217" s="2" t="s">
        <v>136</v>
      </c>
      <c r="Q217" s="3"/>
      <c r="R217" s="3"/>
      <c r="S217" s="3" t="s">
        <v>3</v>
      </c>
      <c r="T217" s="16" t="s">
        <v>933</v>
      </c>
      <c r="U217" s="7"/>
      <c r="V217" s="7"/>
      <c r="W217" s="7"/>
      <c r="X217" s="7"/>
      <c r="Y217" s="7"/>
      <c r="Z217" s="7"/>
      <c r="AA217" s="7"/>
      <c r="AB217" s="7"/>
      <c r="AC217" s="7"/>
      <c r="AD217" s="7"/>
      <c r="AE217" s="7"/>
      <c r="AF217" s="7"/>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row>
    <row r="218" spans="1:119" ht="63" customHeight="1" x14ac:dyDescent="0.25">
      <c r="A218" s="1" t="s">
        <v>77</v>
      </c>
      <c r="B218" s="62" t="s">
        <v>866</v>
      </c>
      <c r="C218" s="26" t="s">
        <v>867</v>
      </c>
      <c r="D218" s="17">
        <v>198</v>
      </c>
      <c r="E218" s="24" t="s">
        <v>934</v>
      </c>
      <c r="F218" s="6" t="s">
        <v>935</v>
      </c>
      <c r="G218" s="14" t="s">
        <v>920</v>
      </c>
      <c r="H218" s="4" t="s">
        <v>39</v>
      </c>
      <c r="I218" s="4" t="s">
        <v>432</v>
      </c>
      <c r="J218" s="4" t="s">
        <v>433</v>
      </c>
      <c r="K218" s="4" t="s">
        <v>42</v>
      </c>
      <c r="L218" s="3"/>
      <c r="M218" s="3"/>
      <c r="N218" s="16" t="s">
        <v>331</v>
      </c>
      <c r="O218" s="16"/>
      <c r="P218" s="2" t="s">
        <v>136</v>
      </c>
      <c r="Q218" s="3"/>
      <c r="R218" s="3"/>
      <c r="S218" s="3" t="s">
        <v>3</v>
      </c>
      <c r="T218" s="16" t="s">
        <v>936</v>
      </c>
      <c r="U218" s="7"/>
      <c r="V218" s="7"/>
      <c r="W218" s="7"/>
      <c r="X218" s="7"/>
      <c r="Y218" s="7"/>
      <c r="Z218" s="7"/>
      <c r="AA218" s="7"/>
      <c r="AB218" s="7"/>
      <c r="AC218" s="7"/>
      <c r="AD218" s="7"/>
      <c r="AE218" s="7"/>
      <c r="AF218" s="7"/>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row>
    <row r="219" spans="1:119" ht="63" customHeight="1" x14ac:dyDescent="0.25">
      <c r="A219" s="1" t="s">
        <v>77</v>
      </c>
      <c r="B219" s="62" t="s">
        <v>866</v>
      </c>
      <c r="C219" s="26" t="s">
        <v>867</v>
      </c>
      <c r="D219" s="17">
        <v>199</v>
      </c>
      <c r="E219" s="24" t="s">
        <v>937</v>
      </c>
      <c r="F219" s="6" t="s">
        <v>899</v>
      </c>
      <c r="G219" s="14" t="s">
        <v>920</v>
      </c>
      <c r="H219" s="4" t="s">
        <v>39</v>
      </c>
      <c r="I219" s="4" t="s">
        <v>432</v>
      </c>
      <c r="J219" s="4" t="s">
        <v>433</v>
      </c>
      <c r="K219" s="4" t="s">
        <v>42</v>
      </c>
      <c r="L219" s="3"/>
      <c r="M219" s="3"/>
      <c r="N219" s="16" t="s">
        <v>331</v>
      </c>
      <c r="O219" s="16"/>
      <c r="P219" s="2" t="s">
        <v>136</v>
      </c>
      <c r="Q219" s="3"/>
      <c r="R219" s="3"/>
      <c r="S219" s="3" t="s">
        <v>3</v>
      </c>
      <c r="T219" s="16" t="s">
        <v>938</v>
      </c>
      <c r="U219" s="7"/>
      <c r="V219" s="7"/>
      <c r="W219" s="7"/>
      <c r="X219" s="7"/>
      <c r="Y219" s="7"/>
      <c r="Z219" s="7"/>
      <c r="AA219" s="7"/>
      <c r="AB219" s="7"/>
      <c r="AC219" s="7"/>
      <c r="AD219" s="7"/>
      <c r="AE219" s="7"/>
      <c r="AF219" s="7"/>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row>
    <row r="220" spans="1:119" ht="63" customHeight="1" x14ac:dyDescent="0.25">
      <c r="A220" s="1" t="s">
        <v>77</v>
      </c>
      <c r="B220" s="62" t="s">
        <v>866</v>
      </c>
      <c r="C220" s="26" t="s">
        <v>867</v>
      </c>
      <c r="D220" s="17">
        <v>200</v>
      </c>
      <c r="E220" s="24" t="s">
        <v>939</v>
      </c>
      <c r="F220" s="6" t="s">
        <v>940</v>
      </c>
      <c r="G220" s="14" t="s">
        <v>920</v>
      </c>
      <c r="H220" s="4" t="s">
        <v>39</v>
      </c>
      <c r="I220" s="4" t="s">
        <v>432</v>
      </c>
      <c r="J220" s="4" t="s">
        <v>433</v>
      </c>
      <c r="K220" s="4" t="s">
        <v>42</v>
      </c>
      <c r="L220" s="3"/>
      <c r="M220" s="3"/>
      <c r="N220" s="16" t="s">
        <v>331</v>
      </c>
      <c r="O220" s="16"/>
      <c r="P220" s="2" t="s">
        <v>136</v>
      </c>
      <c r="Q220" s="3"/>
      <c r="R220" s="3"/>
      <c r="S220" s="3" t="s">
        <v>3</v>
      </c>
      <c r="T220" s="16" t="s">
        <v>941</v>
      </c>
      <c r="U220" s="7"/>
      <c r="V220" s="7"/>
      <c r="W220" s="7"/>
      <c r="X220" s="7"/>
      <c r="Y220" s="7"/>
      <c r="Z220" s="7"/>
      <c r="AA220" s="7"/>
      <c r="AB220" s="7"/>
      <c r="AC220" s="7"/>
      <c r="AD220" s="7"/>
      <c r="AE220" s="7"/>
      <c r="AF220" s="7"/>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row>
    <row r="221" spans="1:119" ht="63" customHeight="1" x14ac:dyDescent="0.25">
      <c r="A221" s="1" t="s">
        <v>77</v>
      </c>
      <c r="B221" s="62" t="s">
        <v>866</v>
      </c>
      <c r="C221" s="26" t="s">
        <v>867</v>
      </c>
      <c r="D221" s="46" t="s">
        <v>17</v>
      </c>
      <c r="E221" s="110" t="s">
        <v>942</v>
      </c>
      <c r="F221" s="63" t="s">
        <v>943</v>
      </c>
      <c r="G221" s="14" t="s">
        <v>944</v>
      </c>
      <c r="H221" s="4" t="s">
        <v>17</v>
      </c>
      <c r="I221" s="3" t="s">
        <v>17</v>
      </c>
      <c r="J221" s="3" t="s">
        <v>17</v>
      </c>
      <c r="K221" s="3"/>
      <c r="L221" s="3"/>
      <c r="M221" s="3"/>
      <c r="N221" s="40"/>
      <c r="O221" s="40"/>
      <c r="P221" s="2" t="s">
        <v>136</v>
      </c>
      <c r="Q221" s="3"/>
      <c r="R221" s="3"/>
      <c r="S221" s="3"/>
      <c r="T221" s="4" t="s">
        <v>17</v>
      </c>
      <c r="U221" s="7"/>
      <c r="V221" s="7"/>
      <c r="W221" s="7"/>
      <c r="X221" s="7"/>
      <c r="Y221" s="7"/>
      <c r="Z221" s="7"/>
      <c r="AA221" s="7"/>
      <c r="AB221" s="7"/>
      <c r="AC221" s="7"/>
      <c r="AD221" s="7"/>
      <c r="AE221" s="7"/>
      <c r="AF221" s="7"/>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row>
    <row r="222" spans="1:119" ht="63" customHeight="1" x14ac:dyDescent="0.25">
      <c r="A222" s="1" t="s">
        <v>77</v>
      </c>
      <c r="B222" s="62" t="s">
        <v>866</v>
      </c>
      <c r="C222" s="26" t="s">
        <v>867</v>
      </c>
      <c r="D222" s="17">
        <v>201</v>
      </c>
      <c r="E222" s="29" t="s">
        <v>945</v>
      </c>
      <c r="F222" s="16" t="s">
        <v>946</v>
      </c>
      <c r="G222" s="14" t="s">
        <v>947</v>
      </c>
      <c r="H222" s="4" t="s">
        <v>39</v>
      </c>
      <c r="I222" s="4" t="s">
        <v>432</v>
      </c>
      <c r="J222" s="4" t="s">
        <v>433</v>
      </c>
      <c r="K222" s="4" t="s">
        <v>42</v>
      </c>
      <c r="L222" s="3"/>
      <c r="M222" s="3"/>
      <c r="N222" s="16" t="s">
        <v>331</v>
      </c>
      <c r="O222" s="16"/>
      <c r="P222" s="2" t="s">
        <v>136</v>
      </c>
      <c r="Q222" s="3"/>
      <c r="R222" s="3"/>
      <c r="S222" s="3" t="s">
        <v>3</v>
      </c>
      <c r="T222" s="16" t="s">
        <v>948</v>
      </c>
      <c r="U222" s="7"/>
      <c r="V222" s="7"/>
      <c r="W222" s="7"/>
      <c r="X222" s="7"/>
      <c r="Y222" s="7"/>
      <c r="Z222" s="7"/>
      <c r="AA222" s="7"/>
      <c r="AB222" s="7"/>
      <c r="AC222" s="7"/>
      <c r="AD222" s="7"/>
      <c r="AE222" s="7"/>
      <c r="AF222" s="7"/>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row>
    <row r="223" spans="1:119" ht="63" customHeight="1" x14ac:dyDescent="0.25">
      <c r="A223" s="1" t="s">
        <v>77</v>
      </c>
      <c r="B223" s="62" t="s">
        <v>866</v>
      </c>
      <c r="C223" s="26" t="s">
        <v>867</v>
      </c>
      <c r="D223" s="17">
        <v>202</v>
      </c>
      <c r="E223" s="24" t="s">
        <v>949</v>
      </c>
      <c r="F223" s="14" t="s">
        <v>950</v>
      </c>
      <c r="G223" s="14" t="s">
        <v>947</v>
      </c>
      <c r="H223" s="4" t="s">
        <v>17</v>
      </c>
      <c r="I223" s="4" t="s">
        <v>951</v>
      </c>
      <c r="J223" s="4" t="s">
        <v>111</v>
      </c>
      <c r="K223" s="3"/>
      <c r="L223" s="3"/>
      <c r="M223" s="3" t="s">
        <v>42</v>
      </c>
      <c r="N223" s="16" t="s">
        <v>331</v>
      </c>
      <c r="O223" s="16"/>
      <c r="P223" s="2" t="s">
        <v>136</v>
      </c>
      <c r="Q223" s="3"/>
      <c r="R223" s="3"/>
      <c r="S223" s="3" t="s">
        <v>2</v>
      </c>
      <c r="T223" s="16" t="s">
        <v>952</v>
      </c>
      <c r="U223" s="7"/>
      <c r="V223" s="7"/>
      <c r="W223" s="7"/>
      <c r="X223" s="7"/>
      <c r="Y223" s="7"/>
      <c r="Z223" s="7"/>
      <c r="AA223" s="7"/>
      <c r="AB223" s="7"/>
      <c r="AC223" s="7"/>
      <c r="AD223" s="7"/>
      <c r="AE223" s="7"/>
      <c r="AF223" s="7"/>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row>
    <row r="224" spans="1:119" ht="63" customHeight="1" x14ac:dyDescent="0.25">
      <c r="A224" s="1" t="s">
        <v>77</v>
      </c>
      <c r="B224" s="62" t="s">
        <v>866</v>
      </c>
      <c r="C224" s="26" t="s">
        <v>867</v>
      </c>
      <c r="D224" s="46" t="s">
        <v>17</v>
      </c>
      <c r="E224" s="43" t="s">
        <v>953</v>
      </c>
      <c r="F224" s="44" t="s">
        <v>954</v>
      </c>
      <c r="G224" s="6"/>
      <c r="H224" s="4" t="s">
        <v>17</v>
      </c>
      <c r="I224" s="3" t="s">
        <v>17</v>
      </c>
      <c r="J224" s="3" t="s">
        <v>17</v>
      </c>
      <c r="K224" s="3"/>
      <c r="L224" s="3"/>
      <c r="M224" s="3"/>
      <c r="N224" s="40"/>
      <c r="O224" s="40"/>
      <c r="P224" s="2" t="s">
        <v>136</v>
      </c>
      <c r="Q224" s="3"/>
      <c r="R224" s="3"/>
      <c r="S224" s="3"/>
      <c r="T224" s="4" t="s">
        <v>17</v>
      </c>
      <c r="U224" s="7"/>
      <c r="V224" s="7"/>
      <c r="W224" s="7"/>
      <c r="X224" s="7"/>
      <c r="Y224" s="7"/>
      <c r="Z224" s="7"/>
      <c r="AA224" s="7"/>
      <c r="AB224" s="7"/>
      <c r="AC224" s="7"/>
      <c r="AD224" s="7"/>
      <c r="AE224" s="7"/>
      <c r="AF224" s="7"/>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row>
    <row r="225" spans="1:119" ht="63" customHeight="1" x14ac:dyDescent="0.25">
      <c r="A225" s="1" t="s">
        <v>77</v>
      </c>
      <c r="B225" s="62" t="s">
        <v>866</v>
      </c>
      <c r="C225" s="26" t="s">
        <v>867</v>
      </c>
      <c r="D225" s="17">
        <v>203</v>
      </c>
      <c r="E225" s="24" t="s">
        <v>955</v>
      </c>
      <c r="F225" s="6" t="s">
        <v>956</v>
      </c>
      <c r="G225" s="6" t="s">
        <v>956</v>
      </c>
      <c r="H225" s="4" t="s">
        <v>39</v>
      </c>
      <c r="I225" s="4" t="s">
        <v>432</v>
      </c>
      <c r="J225" s="4" t="s">
        <v>433</v>
      </c>
      <c r="K225" s="4" t="s">
        <v>42</v>
      </c>
      <c r="L225" s="3"/>
      <c r="M225" s="3"/>
      <c r="N225" s="16" t="s">
        <v>331</v>
      </c>
      <c r="O225" s="16"/>
      <c r="P225" s="2" t="s">
        <v>136</v>
      </c>
      <c r="Q225" s="3"/>
      <c r="R225" s="3"/>
      <c r="S225" s="3" t="s">
        <v>3</v>
      </c>
      <c r="T225" s="16" t="s">
        <v>957</v>
      </c>
      <c r="U225" s="7"/>
      <c r="V225" s="7"/>
      <c r="W225" s="7"/>
      <c r="X225" s="7"/>
      <c r="Y225" s="7"/>
      <c r="Z225" s="7"/>
      <c r="AA225" s="7"/>
      <c r="AB225" s="7"/>
      <c r="AC225" s="7"/>
      <c r="AD225" s="7"/>
      <c r="AE225" s="7"/>
      <c r="AF225" s="7"/>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row>
    <row r="226" spans="1:119" ht="63" customHeight="1" x14ac:dyDescent="0.25">
      <c r="A226" s="1" t="s">
        <v>77</v>
      </c>
      <c r="B226" s="62" t="s">
        <v>866</v>
      </c>
      <c r="C226" s="26" t="s">
        <v>867</v>
      </c>
      <c r="D226" s="17">
        <v>204</v>
      </c>
      <c r="E226" s="24" t="s">
        <v>958</v>
      </c>
      <c r="F226" s="6" t="s">
        <v>956</v>
      </c>
      <c r="G226" s="6" t="s">
        <v>956</v>
      </c>
      <c r="H226" s="4" t="s">
        <v>39</v>
      </c>
      <c r="I226" s="4" t="s">
        <v>959</v>
      </c>
      <c r="J226" s="4" t="s">
        <v>960</v>
      </c>
      <c r="K226" s="4" t="s">
        <v>42</v>
      </c>
      <c r="L226" s="3"/>
      <c r="M226" s="3"/>
      <c r="N226" s="16" t="s">
        <v>331</v>
      </c>
      <c r="O226" s="16"/>
      <c r="P226" s="2" t="s">
        <v>136</v>
      </c>
      <c r="Q226" s="3"/>
      <c r="R226" s="3"/>
      <c r="S226" s="3" t="s">
        <v>2</v>
      </c>
      <c r="T226" s="27" t="s">
        <v>961</v>
      </c>
      <c r="U226" s="7"/>
      <c r="V226" s="7"/>
      <c r="W226" s="7"/>
      <c r="X226" s="7"/>
      <c r="Y226" s="7"/>
      <c r="Z226" s="7"/>
      <c r="AA226" s="7"/>
      <c r="AB226" s="7"/>
      <c r="AC226" s="7"/>
      <c r="AD226" s="7"/>
      <c r="AE226" s="7"/>
      <c r="AF226" s="7"/>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row>
    <row r="227" spans="1:119" ht="63" customHeight="1" x14ac:dyDescent="0.25">
      <c r="A227" s="1" t="s">
        <v>77</v>
      </c>
      <c r="B227" s="62" t="s">
        <v>866</v>
      </c>
      <c r="C227" s="62" t="s">
        <v>962</v>
      </c>
      <c r="D227" s="5">
        <v>205</v>
      </c>
      <c r="E227" s="6" t="s">
        <v>449</v>
      </c>
      <c r="F227" s="6" t="s">
        <v>450</v>
      </c>
      <c r="G227" s="6" t="s">
        <v>451</v>
      </c>
      <c r="H227" s="4" t="s">
        <v>39</v>
      </c>
      <c r="I227" s="4" t="s">
        <v>452</v>
      </c>
      <c r="J227" s="4" t="s">
        <v>41</v>
      </c>
      <c r="K227" s="4" t="s">
        <v>42</v>
      </c>
      <c r="L227" s="3"/>
      <c r="M227" s="3"/>
      <c r="N227" s="16" t="s">
        <v>331</v>
      </c>
      <c r="O227" s="16"/>
      <c r="P227" s="2" t="s">
        <v>136</v>
      </c>
      <c r="Q227" s="3"/>
      <c r="R227" s="3"/>
      <c r="S227" s="3" t="s">
        <v>3</v>
      </c>
      <c r="T227" s="16" t="s">
        <v>963</v>
      </c>
      <c r="U227" s="7"/>
      <c r="V227" s="7"/>
      <c r="W227" s="7"/>
      <c r="X227" s="7"/>
      <c r="Y227" s="7"/>
      <c r="Z227" s="7"/>
      <c r="AA227" s="7"/>
      <c r="AB227" s="7"/>
      <c r="AC227" s="7"/>
      <c r="AD227" s="7"/>
      <c r="AE227" s="7"/>
      <c r="AF227" s="7"/>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row>
    <row r="228" spans="1:119" ht="63" customHeight="1" x14ac:dyDescent="0.25">
      <c r="A228" s="1" t="s">
        <v>77</v>
      </c>
      <c r="B228" s="24" t="s">
        <v>964</v>
      </c>
      <c r="C228" s="24" t="s">
        <v>965</v>
      </c>
      <c r="D228" s="3">
        <v>206</v>
      </c>
      <c r="E228" s="45" t="s">
        <v>457</v>
      </c>
      <c r="F228" s="16" t="s">
        <v>458</v>
      </c>
      <c r="G228" s="16" t="s">
        <v>130</v>
      </c>
      <c r="H228" s="4" t="s">
        <v>39</v>
      </c>
      <c r="I228" s="4" t="s">
        <v>452</v>
      </c>
      <c r="J228" s="4" t="s">
        <v>41</v>
      </c>
      <c r="K228" s="3"/>
      <c r="L228" s="3" t="s">
        <v>42</v>
      </c>
      <c r="M228" s="3"/>
      <c r="N228" s="16" t="s">
        <v>331</v>
      </c>
      <c r="O228" s="16"/>
      <c r="P228" s="2" t="s">
        <v>459</v>
      </c>
      <c r="Q228" s="20">
        <v>44203</v>
      </c>
      <c r="R228" s="20"/>
      <c r="S228" s="3" t="s">
        <v>3</v>
      </c>
      <c r="T228" s="16" t="s">
        <v>966</v>
      </c>
      <c r="U228" s="7"/>
      <c r="V228" s="7"/>
      <c r="W228" s="7"/>
      <c r="X228" s="7"/>
      <c r="Y228" s="7"/>
      <c r="Z228" s="7"/>
      <c r="AA228" s="7"/>
      <c r="AB228" s="7"/>
      <c r="AC228" s="7"/>
      <c r="AD228" s="7"/>
      <c r="AE228" s="7"/>
      <c r="AF228" s="7"/>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row>
    <row r="229" spans="1:119" ht="63" customHeight="1" x14ac:dyDescent="0.25">
      <c r="A229" s="1" t="s">
        <v>77</v>
      </c>
      <c r="B229" s="24" t="s">
        <v>964</v>
      </c>
      <c r="C229" s="24" t="s">
        <v>965</v>
      </c>
      <c r="D229" s="3">
        <v>207</v>
      </c>
      <c r="E229" s="45" t="s">
        <v>464</v>
      </c>
      <c r="F229" s="16" t="s">
        <v>465</v>
      </c>
      <c r="G229" s="16" t="s">
        <v>130</v>
      </c>
      <c r="H229" s="4" t="s">
        <v>39</v>
      </c>
      <c r="I229" s="4" t="s">
        <v>452</v>
      </c>
      <c r="J229" s="4" t="s">
        <v>41</v>
      </c>
      <c r="K229" s="3"/>
      <c r="L229" s="3" t="s">
        <v>42</v>
      </c>
      <c r="M229" s="3"/>
      <c r="N229" s="16" t="s">
        <v>331</v>
      </c>
      <c r="O229" s="16"/>
      <c r="P229" s="2" t="s">
        <v>459</v>
      </c>
      <c r="Q229" s="20">
        <v>44203</v>
      </c>
      <c r="R229" s="20"/>
      <c r="S229" s="3" t="s">
        <v>3</v>
      </c>
      <c r="T229" s="16" t="s">
        <v>967</v>
      </c>
      <c r="U229" s="7"/>
      <c r="V229" s="7"/>
      <c r="W229" s="7"/>
      <c r="X229" s="7"/>
      <c r="Y229" s="7"/>
      <c r="Z229" s="7"/>
      <c r="AA229" s="7"/>
      <c r="AB229" s="7"/>
      <c r="AC229" s="7"/>
      <c r="AD229" s="7"/>
      <c r="AE229" s="7"/>
      <c r="AF229" s="7"/>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row>
    <row r="230" spans="1:119" ht="63" customHeight="1" x14ac:dyDescent="0.25">
      <c r="A230" s="1" t="s">
        <v>77</v>
      </c>
      <c r="B230" s="24" t="s">
        <v>964</v>
      </c>
      <c r="C230" s="24" t="s">
        <v>965</v>
      </c>
      <c r="D230" s="53">
        <v>208</v>
      </c>
      <c r="E230" s="111" t="s">
        <v>968</v>
      </c>
      <c r="F230" s="16" t="s">
        <v>465</v>
      </c>
      <c r="G230" s="16" t="s">
        <v>130</v>
      </c>
      <c r="H230" s="4" t="s">
        <v>39</v>
      </c>
      <c r="I230" s="4" t="s">
        <v>452</v>
      </c>
      <c r="J230" s="4" t="s">
        <v>41</v>
      </c>
      <c r="K230" s="3"/>
      <c r="L230" s="3" t="s">
        <v>42</v>
      </c>
      <c r="M230" s="3"/>
      <c r="N230" s="16" t="s">
        <v>331</v>
      </c>
      <c r="O230" s="16"/>
      <c r="P230" s="2" t="s">
        <v>459</v>
      </c>
      <c r="Q230" s="20">
        <v>44203</v>
      </c>
      <c r="R230" s="20"/>
      <c r="S230" s="3" t="s">
        <v>3</v>
      </c>
      <c r="T230" s="16" t="s">
        <v>969</v>
      </c>
      <c r="U230" s="7"/>
      <c r="V230" s="7"/>
      <c r="W230" s="7"/>
      <c r="X230" s="7"/>
      <c r="Y230" s="7"/>
      <c r="Z230" s="7"/>
      <c r="AA230" s="7"/>
      <c r="AB230" s="7"/>
      <c r="AC230" s="7"/>
      <c r="AD230" s="7"/>
      <c r="AE230" s="7"/>
      <c r="AF230" s="7"/>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row>
    <row r="231" spans="1:119" ht="63" customHeight="1" x14ac:dyDescent="0.25">
      <c r="A231" s="1" t="s">
        <v>77</v>
      </c>
      <c r="B231" s="24" t="s">
        <v>467</v>
      </c>
      <c r="C231" s="62" t="s">
        <v>970</v>
      </c>
      <c r="D231" s="5">
        <v>209</v>
      </c>
      <c r="E231" s="6" t="s">
        <v>470</v>
      </c>
      <c r="F231" s="6" t="s">
        <v>471</v>
      </c>
      <c r="G231" s="16" t="s">
        <v>130</v>
      </c>
      <c r="H231" s="4" t="s">
        <v>39</v>
      </c>
      <c r="I231" s="4" t="s">
        <v>971</v>
      </c>
      <c r="J231" s="4" t="s">
        <v>41</v>
      </c>
      <c r="K231" s="3"/>
      <c r="L231" s="3" t="s">
        <v>42</v>
      </c>
      <c r="M231" s="3"/>
      <c r="N231" s="16" t="s">
        <v>331</v>
      </c>
      <c r="O231" s="16"/>
      <c r="P231" s="2" t="s">
        <v>459</v>
      </c>
      <c r="Q231" s="20">
        <v>44203</v>
      </c>
      <c r="R231" s="20"/>
      <c r="S231" s="3" t="s">
        <v>3</v>
      </c>
      <c r="T231" s="16" t="s">
        <v>972</v>
      </c>
      <c r="U231" s="7"/>
      <c r="V231" s="7"/>
      <c r="W231" s="7"/>
      <c r="X231" s="7"/>
      <c r="Y231" s="7"/>
      <c r="Z231" s="7"/>
      <c r="AA231" s="7"/>
      <c r="AB231" s="7"/>
      <c r="AC231" s="7"/>
      <c r="AD231" s="7"/>
      <c r="AE231" s="7"/>
      <c r="AF231" s="7"/>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row>
    <row r="232" spans="1:119" ht="63" customHeight="1" x14ac:dyDescent="0.25">
      <c r="A232" s="1" t="s">
        <v>77</v>
      </c>
      <c r="B232" s="14" t="s">
        <v>973</v>
      </c>
      <c r="C232" s="24" t="s">
        <v>974</v>
      </c>
      <c r="D232" s="46" t="s">
        <v>17</v>
      </c>
      <c r="E232" s="43" t="s">
        <v>479</v>
      </c>
      <c r="F232" s="16" t="s">
        <v>480</v>
      </c>
      <c r="G232" s="16" t="s">
        <v>254</v>
      </c>
      <c r="H232" s="4" t="s">
        <v>17</v>
      </c>
      <c r="I232" s="3" t="s">
        <v>17</v>
      </c>
      <c r="J232" s="3" t="s">
        <v>17</v>
      </c>
      <c r="K232" s="3"/>
      <c r="L232" s="3"/>
      <c r="M232" s="3"/>
      <c r="N232" s="40"/>
      <c r="O232" s="40"/>
      <c r="P232" s="2" t="s">
        <v>459</v>
      </c>
      <c r="Q232" s="20">
        <v>44573</v>
      </c>
      <c r="R232" s="20"/>
      <c r="S232" s="3"/>
      <c r="T232" s="4" t="s">
        <v>17</v>
      </c>
      <c r="U232" s="7"/>
      <c r="V232" s="7"/>
      <c r="W232" s="7"/>
      <c r="X232" s="7"/>
      <c r="Y232" s="7"/>
      <c r="Z232" s="7"/>
      <c r="AA232" s="7"/>
      <c r="AB232" s="7"/>
      <c r="AC232" s="7"/>
      <c r="AD232" s="7"/>
      <c r="AE232" s="7"/>
      <c r="AF232" s="7"/>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row>
    <row r="233" spans="1:119" ht="63" customHeight="1" x14ac:dyDescent="0.25">
      <c r="A233" s="1" t="s">
        <v>77</v>
      </c>
      <c r="B233" s="14" t="s">
        <v>975</v>
      </c>
      <c r="C233" s="24" t="s">
        <v>974</v>
      </c>
      <c r="D233" s="5">
        <v>210</v>
      </c>
      <c r="E233" s="6" t="s">
        <v>482</v>
      </c>
      <c r="F233" s="6" t="s">
        <v>480</v>
      </c>
      <c r="G233" s="16" t="s">
        <v>130</v>
      </c>
      <c r="H233" s="4" t="s">
        <v>17</v>
      </c>
      <c r="I233" s="4" t="s">
        <v>110</v>
      </c>
      <c r="J233" s="4" t="s">
        <v>111</v>
      </c>
      <c r="K233" s="3"/>
      <c r="L233" s="3"/>
      <c r="M233" s="3" t="s">
        <v>42</v>
      </c>
      <c r="N233" s="16" t="s">
        <v>331</v>
      </c>
      <c r="O233" s="16"/>
      <c r="P233" s="2" t="s">
        <v>54</v>
      </c>
      <c r="Q233" s="25">
        <v>44561</v>
      </c>
      <c r="R233" s="25"/>
      <c r="S233" s="3" t="s">
        <v>2</v>
      </c>
      <c r="T233" s="16" t="s">
        <v>976</v>
      </c>
      <c r="U233" s="7"/>
      <c r="V233" s="7"/>
      <c r="W233" s="7"/>
      <c r="X233" s="7"/>
      <c r="Y233" s="7"/>
      <c r="Z233" s="7"/>
      <c r="AA233" s="7"/>
      <c r="AB233" s="7"/>
      <c r="AC233" s="7"/>
      <c r="AD233" s="7"/>
      <c r="AE233" s="7"/>
      <c r="AF233" s="7"/>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row>
    <row r="234" spans="1:119" ht="63" customHeight="1" x14ac:dyDescent="0.25">
      <c r="A234" s="1" t="s">
        <v>77</v>
      </c>
      <c r="B234" s="14" t="s">
        <v>977</v>
      </c>
      <c r="C234" s="24" t="s">
        <v>974</v>
      </c>
      <c r="D234" s="5">
        <v>211</v>
      </c>
      <c r="E234" s="6" t="s">
        <v>978</v>
      </c>
      <c r="F234" s="16" t="s">
        <v>480</v>
      </c>
      <c r="G234" s="16" t="s">
        <v>979</v>
      </c>
      <c r="H234" s="4" t="s">
        <v>17</v>
      </c>
      <c r="I234" s="4" t="s">
        <v>110</v>
      </c>
      <c r="J234" s="4" t="s">
        <v>111</v>
      </c>
      <c r="K234" s="3"/>
      <c r="L234" s="3"/>
      <c r="M234" s="3" t="s">
        <v>42</v>
      </c>
      <c r="N234" s="16" t="s">
        <v>331</v>
      </c>
      <c r="O234" s="16"/>
      <c r="P234" s="2" t="s">
        <v>54</v>
      </c>
      <c r="Q234" s="25">
        <v>44561</v>
      </c>
      <c r="R234" s="25"/>
      <c r="S234" s="3" t="s">
        <v>2</v>
      </c>
      <c r="T234" s="16" t="s">
        <v>976</v>
      </c>
      <c r="U234" s="7"/>
      <c r="V234" s="7"/>
      <c r="W234" s="7"/>
      <c r="X234" s="7"/>
      <c r="Y234" s="7"/>
      <c r="Z234" s="7"/>
      <c r="AA234" s="7"/>
      <c r="AB234" s="7"/>
      <c r="AC234" s="7"/>
      <c r="AD234" s="7"/>
      <c r="AE234" s="7"/>
      <c r="AF234" s="7"/>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row>
    <row r="235" spans="1:119" ht="63" customHeight="1" x14ac:dyDescent="0.25">
      <c r="A235" s="1" t="s">
        <v>77</v>
      </c>
      <c r="B235" s="14" t="s">
        <v>980</v>
      </c>
      <c r="C235" s="24" t="s">
        <v>974</v>
      </c>
      <c r="D235" s="5">
        <v>212</v>
      </c>
      <c r="E235" s="6" t="s">
        <v>981</v>
      </c>
      <c r="F235" s="16" t="s">
        <v>480</v>
      </c>
      <c r="G235" s="16" t="s">
        <v>979</v>
      </c>
      <c r="H235" s="4" t="s">
        <v>17</v>
      </c>
      <c r="I235" s="4" t="s">
        <v>110</v>
      </c>
      <c r="J235" s="4" t="s">
        <v>111</v>
      </c>
      <c r="K235" s="3"/>
      <c r="L235" s="3"/>
      <c r="M235" s="3" t="s">
        <v>42</v>
      </c>
      <c r="N235" s="16" t="s">
        <v>331</v>
      </c>
      <c r="O235" s="16"/>
      <c r="P235" s="2" t="s">
        <v>54</v>
      </c>
      <c r="Q235" s="25">
        <v>44561</v>
      </c>
      <c r="R235" s="25"/>
      <c r="S235" s="3" t="s">
        <v>2</v>
      </c>
      <c r="T235" s="16" t="s">
        <v>976</v>
      </c>
      <c r="U235" s="7"/>
      <c r="V235" s="7"/>
      <c r="W235" s="7"/>
      <c r="X235" s="7"/>
      <c r="Y235" s="7"/>
      <c r="Z235" s="7"/>
      <c r="AA235" s="7"/>
      <c r="AB235" s="7"/>
      <c r="AC235" s="7"/>
      <c r="AD235" s="7"/>
      <c r="AE235" s="7"/>
      <c r="AF235" s="7"/>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row>
    <row r="236" spans="1:119" ht="63" customHeight="1" x14ac:dyDescent="0.25">
      <c r="A236" s="1" t="s">
        <v>77</v>
      </c>
      <c r="B236" s="14" t="s">
        <v>982</v>
      </c>
      <c r="C236" s="24" t="s">
        <v>983</v>
      </c>
      <c r="D236" s="46" t="s">
        <v>17</v>
      </c>
      <c r="E236" s="43" t="s">
        <v>984</v>
      </c>
      <c r="F236" s="16" t="s">
        <v>985</v>
      </c>
      <c r="G236" s="45"/>
      <c r="H236" s="4" t="s">
        <v>17</v>
      </c>
      <c r="I236" s="3" t="s">
        <v>17</v>
      </c>
      <c r="J236" s="3" t="s">
        <v>17</v>
      </c>
      <c r="K236" s="3"/>
      <c r="L236" s="3"/>
      <c r="M236" s="3"/>
      <c r="N236" s="40"/>
      <c r="O236" s="40"/>
      <c r="P236" s="2" t="s">
        <v>459</v>
      </c>
      <c r="Q236" s="20">
        <v>44573</v>
      </c>
      <c r="R236" s="20"/>
      <c r="S236" s="3"/>
      <c r="T236" s="4" t="s">
        <v>17</v>
      </c>
      <c r="U236" s="7"/>
      <c r="V236" s="7"/>
      <c r="W236" s="7"/>
      <c r="X236" s="7"/>
      <c r="Y236" s="7"/>
      <c r="Z236" s="7"/>
      <c r="AA236" s="7"/>
      <c r="AB236" s="7"/>
      <c r="AC236" s="7"/>
      <c r="AD236" s="7"/>
      <c r="AE236" s="7"/>
      <c r="AF236" s="7"/>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row>
    <row r="237" spans="1:119" ht="63" customHeight="1" x14ac:dyDescent="0.25">
      <c r="A237" s="1" t="s">
        <v>77</v>
      </c>
      <c r="B237" s="14" t="s">
        <v>986</v>
      </c>
      <c r="C237" s="24" t="s">
        <v>983</v>
      </c>
      <c r="D237" s="5">
        <v>213</v>
      </c>
      <c r="E237" s="6" t="s">
        <v>987</v>
      </c>
      <c r="F237" s="16" t="s">
        <v>988</v>
      </c>
      <c r="G237" s="16" t="s">
        <v>130</v>
      </c>
      <c r="H237" s="4" t="s">
        <v>17</v>
      </c>
      <c r="I237" s="4" t="s">
        <v>110</v>
      </c>
      <c r="J237" s="4" t="s">
        <v>111</v>
      </c>
      <c r="K237" s="3"/>
      <c r="L237" s="3"/>
      <c r="M237" s="3" t="s">
        <v>42</v>
      </c>
      <c r="N237" s="16" t="s">
        <v>331</v>
      </c>
      <c r="O237" s="16"/>
      <c r="P237" s="2" t="s">
        <v>54</v>
      </c>
      <c r="Q237" s="25">
        <v>44561</v>
      </c>
      <c r="R237" s="25"/>
      <c r="S237" s="3" t="s">
        <v>2</v>
      </c>
      <c r="T237" s="16" t="s">
        <v>976</v>
      </c>
      <c r="U237" s="7"/>
      <c r="V237" s="7"/>
      <c r="W237" s="7"/>
      <c r="X237" s="7"/>
      <c r="Y237" s="7"/>
      <c r="Z237" s="7"/>
      <c r="AA237" s="7"/>
      <c r="AB237" s="7"/>
      <c r="AC237" s="7"/>
      <c r="AD237" s="7"/>
      <c r="AE237" s="7"/>
      <c r="AF237" s="7"/>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row>
    <row r="238" spans="1:119" ht="63" customHeight="1" x14ac:dyDescent="0.25">
      <c r="A238" s="1" t="s">
        <v>77</v>
      </c>
      <c r="B238" s="14" t="s">
        <v>989</v>
      </c>
      <c r="C238" s="24" t="s">
        <v>983</v>
      </c>
      <c r="D238" s="3">
        <v>214</v>
      </c>
      <c r="E238" s="45" t="s">
        <v>990</v>
      </c>
      <c r="F238" s="16" t="s">
        <v>988</v>
      </c>
      <c r="G238" s="16" t="s">
        <v>130</v>
      </c>
      <c r="H238" s="4" t="s">
        <v>17</v>
      </c>
      <c r="I238" s="4" t="s">
        <v>110</v>
      </c>
      <c r="J238" s="4" t="s">
        <v>111</v>
      </c>
      <c r="K238" s="3"/>
      <c r="L238" s="3"/>
      <c r="M238" s="3" t="s">
        <v>42</v>
      </c>
      <c r="N238" s="16" t="s">
        <v>331</v>
      </c>
      <c r="O238" s="16"/>
      <c r="P238" s="2" t="s">
        <v>54</v>
      </c>
      <c r="Q238" s="25">
        <v>44561</v>
      </c>
      <c r="R238" s="25"/>
      <c r="S238" s="3" t="s">
        <v>2</v>
      </c>
      <c r="T238" s="16" t="s">
        <v>976</v>
      </c>
      <c r="U238" s="7"/>
      <c r="V238" s="7"/>
      <c r="W238" s="7"/>
      <c r="X238" s="7"/>
      <c r="Y238" s="7"/>
      <c r="Z238" s="7"/>
      <c r="AA238" s="7"/>
      <c r="AB238" s="7"/>
      <c r="AC238" s="7"/>
      <c r="AD238" s="7"/>
      <c r="AE238" s="7"/>
      <c r="AF238" s="7"/>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row>
    <row r="239" spans="1:119" ht="63" customHeight="1" x14ac:dyDescent="0.25">
      <c r="A239" s="1" t="s">
        <v>77</v>
      </c>
      <c r="B239" s="14" t="s">
        <v>991</v>
      </c>
      <c r="C239" s="24" t="s">
        <v>983</v>
      </c>
      <c r="D239" s="5">
        <v>215</v>
      </c>
      <c r="E239" s="45" t="s">
        <v>992</v>
      </c>
      <c r="F239" s="16" t="s">
        <v>988</v>
      </c>
      <c r="G239" s="16" t="s">
        <v>130</v>
      </c>
      <c r="H239" s="4" t="s">
        <v>17</v>
      </c>
      <c r="I239" s="4" t="s">
        <v>110</v>
      </c>
      <c r="J239" s="4" t="s">
        <v>111</v>
      </c>
      <c r="K239" s="3"/>
      <c r="L239" s="3"/>
      <c r="M239" s="3" t="s">
        <v>42</v>
      </c>
      <c r="N239" s="16" t="s">
        <v>331</v>
      </c>
      <c r="O239" s="16"/>
      <c r="P239" s="2" t="s">
        <v>54</v>
      </c>
      <c r="Q239" s="25">
        <v>44561</v>
      </c>
      <c r="R239" s="25"/>
      <c r="S239" s="3" t="s">
        <v>2</v>
      </c>
      <c r="T239" s="16" t="s">
        <v>976</v>
      </c>
      <c r="U239" s="7"/>
      <c r="V239" s="7"/>
      <c r="W239" s="7"/>
      <c r="X239" s="7"/>
      <c r="Y239" s="7"/>
      <c r="Z239" s="7"/>
      <c r="AA239" s="7"/>
      <c r="AB239" s="7"/>
      <c r="AC239" s="7"/>
      <c r="AD239" s="7"/>
      <c r="AE239" s="7"/>
      <c r="AF239" s="7"/>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row>
    <row r="240" spans="1:119" ht="63" customHeight="1" x14ac:dyDescent="0.25">
      <c r="A240" s="1" t="s">
        <v>77</v>
      </c>
      <c r="B240" s="14" t="s">
        <v>993</v>
      </c>
      <c r="C240" s="24" t="s">
        <v>983</v>
      </c>
      <c r="D240" s="3">
        <v>216</v>
      </c>
      <c r="E240" s="45" t="s">
        <v>994</v>
      </c>
      <c r="F240" s="16" t="s">
        <v>988</v>
      </c>
      <c r="G240" s="16" t="s">
        <v>130</v>
      </c>
      <c r="H240" s="4" t="s">
        <v>17</v>
      </c>
      <c r="I240" s="4" t="s">
        <v>110</v>
      </c>
      <c r="J240" s="4" t="s">
        <v>111</v>
      </c>
      <c r="K240" s="3"/>
      <c r="L240" s="3"/>
      <c r="M240" s="3" t="s">
        <v>42</v>
      </c>
      <c r="N240" s="16" t="s">
        <v>331</v>
      </c>
      <c r="O240" s="16"/>
      <c r="P240" s="2" t="s">
        <v>54</v>
      </c>
      <c r="Q240" s="25">
        <v>44561</v>
      </c>
      <c r="R240" s="25"/>
      <c r="S240" s="3" t="s">
        <v>2</v>
      </c>
      <c r="T240" s="16" t="s">
        <v>976</v>
      </c>
      <c r="U240" s="7"/>
      <c r="V240" s="7"/>
      <c r="W240" s="7"/>
      <c r="X240" s="7"/>
      <c r="Y240" s="7"/>
      <c r="Z240" s="7"/>
      <c r="AA240" s="7"/>
      <c r="AB240" s="7"/>
      <c r="AC240" s="7"/>
      <c r="AD240" s="7"/>
      <c r="AE240" s="7"/>
      <c r="AF240" s="7"/>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row>
    <row r="241" spans="1:119" ht="63" customHeight="1" x14ac:dyDescent="0.25">
      <c r="A241" s="1" t="s">
        <v>77</v>
      </c>
      <c r="B241" s="14" t="s">
        <v>995</v>
      </c>
      <c r="C241" s="24" t="s">
        <v>983</v>
      </c>
      <c r="D241" s="5">
        <v>217</v>
      </c>
      <c r="E241" s="45" t="s">
        <v>996</v>
      </c>
      <c r="F241" s="16" t="s">
        <v>988</v>
      </c>
      <c r="G241" s="16" t="s">
        <v>130</v>
      </c>
      <c r="H241" s="4" t="s">
        <v>17</v>
      </c>
      <c r="I241" s="4" t="s">
        <v>110</v>
      </c>
      <c r="J241" s="4" t="s">
        <v>111</v>
      </c>
      <c r="K241" s="3"/>
      <c r="L241" s="3"/>
      <c r="M241" s="3" t="s">
        <v>42</v>
      </c>
      <c r="N241" s="16" t="s">
        <v>331</v>
      </c>
      <c r="O241" s="16"/>
      <c r="P241" s="2" t="s">
        <v>54</v>
      </c>
      <c r="Q241" s="25">
        <v>44561</v>
      </c>
      <c r="R241" s="25"/>
      <c r="S241" s="3" t="s">
        <v>2</v>
      </c>
      <c r="T241" s="16" t="s">
        <v>976</v>
      </c>
      <c r="U241" s="7"/>
      <c r="V241" s="7"/>
      <c r="W241" s="7"/>
      <c r="X241" s="7"/>
      <c r="Y241" s="7"/>
      <c r="Z241" s="7"/>
      <c r="AA241" s="7"/>
      <c r="AB241" s="7"/>
      <c r="AC241" s="7"/>
      <c r="AD241" s="7"/>
      <c r="AE241" s="7"/>
      <c r="AF241" s="7"/>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row>
    <row r="242" spans="1:119" ht="63" customHeight="1" x14ac:dyDescent="0.25">
      <c r="A242" s="1" t="s">
        <v>77</v>
      </c>
      <c r="B242" s="14" t="s">
        <v>997</v>
      </c>
      <c r="C242" s="24" t="s">
        <v>983</v>
      </c>
      <c r="D242" s="3">
        <v>218</v>
      </c>
      <c r="E242" s="45" t="s">
        <v>998</v>
      </c>
      <c r="F242" s="16" t="s">
        <v>988</v>
      </c>
      <c r="G242" s="16" t="s">
        <v>130</v>
      </c>
      <c r="H242" s="4" t="s">
        <v>17</v>
      </c>
      <c r="I242" s="4" t="s">
        <v>110</v>
      </c>
      <c r="J242" s="4" t="s">
        <v>111</v>
      </c>
      <c r="K242" s="3"/>
      <c r="L242" s="3"/>
      <c r="M242" s="3" t="s">
        <v>42</v>
      </c>
      <c r="N242" s="16" t="s">
        <v>331</v>
      </c>
      <c r="O242" s="16"/>
      <c r="P242" s="2" t="s">
        <v>54</v>
      </c>
      <c r="Q242" s="25">
        <v>44561</v>
      </c>
      <c r="R242" s="25"/>
      <c r="S242" s="3" t="s">
        <v>2</v>
      </c>
      <c r="T242" s="16" t="s">
        <v>976</v>
      </c>
      <c r="U242" s="7"/>
      <c r="V242" s="7"/>
      <c r="W242" s="7"/>
      <c r="X242" s="7"/>
      <c r="Y242" s="7"/>
      <c r="Z242" s="7"/>
      <c r="AA242" s="7"/>
      <c r="AB242" s="7"/>
      <c r="AC242" s="7"/>
      <c r="AD242" s="7"/>
      <c r="AE242" s="7"/>
      <c r="AF242" s="7"/>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row>
    <row r="243" spans="1:119" ht="63" customHeight="1" x14ac:dyDescent="0.25">
      <c r="A243" s="1" t="s">
        <v>77</v>
      </c>
      <c r="B243" s="14" t="s">
        <v>999</v>
      </c>
      <c r="C243" s="24" t="s">
        <v>983</v>
      </c>
      <c r="D243" s="5">
        <v>219</v>
      </c>
      <c r="E243" s="45" t="s">
        <v>1000</v>
      </c>
      <c r="F243" s="16" t="s">
        <v>988</v>
      </c>
      <c r="G243" s="16" t="s">
        <v>130</v>
      </c>
      <c r="H243" s="4" t="s">
        <v>17</v>
      </c>
      <c r="I243" s="4" t="s">
        <v>110</v>
      </c>
      <c r="J243" s="4" t="s">
        <v>111</v>
      </c>
      <c r="K243" s="3"/>
      <c r="L243" s="3"/>
      <c r="M243" s="3" t="s">
        <v>42</v>
      </c>
      <c r="N243" s="16" t="s">
        <v>331</v>
      </c>
      <c r="O243" s="16"/>
      <c r="P243" s="2" t="s">
        <v>54</v>
      </c>
      <c r="Q243" s="25">
        <v>44561</v>
      </c>
      <c r="R243" s="25"/>
      <c r="S243" s="3" t="s">
        <v>2</v>
      </c>
      <c r="T243" s="16" t="s">
        <v>976</v>
      </c>
      <c r="U243" s="7"/>
      <c r="V243" s="7"/>
      <c r="W243" s="7"/>
      <c r="X243" s="7"/>
      <c r="Y243" s="7"/>
      <c r="Z243" s="7"/>
      <c r="AA243" s="7"/>
      <c r="AB243" s="7"/>
      <c r="AC243" s="7"/>
      <c r="AD243" s="7"/>
      <c r="AE243" s="7"/>
      <c r="AF243" s="7"/>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row>
    <row r="244" spans="1:119" ht="63" customHeight="1" x14ac:dyDescent="0.25">
      <c r="A244" s="1" t="s">
        <v>77</v>
      </c>
      <c r="B244" s="14" t="s">
        <v>1001</v>
      </c>
      <c r="C244" s="24" t="s">
        <v>983</v>
      </c>
      <c r="D244" s="3">
        <v>220</v>
      </c>
      <c r="E244" s="45" t="s">
        <v>1002</v>
      </c>
      <c r="F244" s="16" t="s">
        <v>988</v>
      </c>
      <c r="G244" s="16" t="s">
        <v>130</v>
      </c>
      <c r="H244" s="4" t="s">
        <v>17</v>
      </c>
      <c r="I244" s="4" t="s">
        <v>110</v>
      </c>
      <c r="J244" s="4" t="s">
        <v>111</v>
      </c>
      <c r="K244" s="3"/>
      <c r="L244" s="3"/>
      <c r="M244" s="3" t="s">
        <v>42</v>
      </c>
      <c r="N244" s="16" t="s">
        <v>331</v>
      </c>
      <c r="O244" s="16"/>
      <c r="P244" s="2" t="s">
        <v>54</v>
      </c>
      <c r="Q244" s="25">
        <v>44561</v>
      </c>
      <c r="R244" s="25"/>
      <c r="S244" s="3" t="s">
        <v>2</v>
      </c>
      <c r="T244" s="16" t="s">
        <v>976</v>
      </c>
      <c r="U244" s="7"/>
      <c r="V244" s="7"/>
      <c r="W244" s="7"/>
      <c r="X244" s="7"/>
      <c r="Y244" s="7"/>
      <c r="Z244" s="7"/>
      <c r="AA244" s="7"/>
      <c r="AB244" s="7"/>
      <c r="AC244" s="7"/>
      <c r="AD244" s="7"/>
      <c r="AE244" s="7"/>
      <c r="AF244" s="7"/>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row>
    <row r="245" spans="1:119" ht="46.5" customHeight="1" x14ac:dyDescent="0.25">
      <c r="A245" s="1" t="s">
        <v>77</v>
      </c>
      <c r="B245" s="26" t="s">
        <v>1003</v>
      </c>
      <c r="C245" s="24" t="s">
        <v>1004</v>
      </c>
      <c r="D245" s="5">
        <v>221</v>
      </c>
      <c r="E245" s="6" t="s">
        <v>487</v>
      </c>
      <c r="F245" s="6" t="s">
        <v>488</v>
      </c>
      <c r="G245" s="6" t="s">
        <v>489</v>
      </c>
      <c r="H245" s="83" t="s">
        <v>17</v>
      </c>
      <c r="I245" s="83" t="s">
        <v>110</v>
      </c>
      <c r="J245" s="83" t="s">
        <v>111</v>
      </c>
      <c r="K245" s="95"/>
      <c r="L245" s="96"/>
      <c r="M245" s="96" t="s">
        <v>42</v>
      </c>
      <c r="N245" s="97" t="s">
        <v>331</v>
      </c>
      <c r="O245" s="97"/>
      <c r="P245" s="98" t="s">
        <v>54</v>
      </c>
      <c r="Q245" s="99">
        <v>44519</v>
      </c>
      <c r="R245" s="99"/>
      <c r="S245" s="96" t="s">
        <v>3</v>
      </c>
      <c r="T245" s="97" t="s">
        <v>649</v>
      </c>
      <c r="U245" s="7"/>
      <c r="V245" s="7"/>
      <c r="W245" s="7"/>
      <c r="X245" s="7"/>
      <c r="Y245" s="7"/>
      <c r="Z245" s="7"/>
      <c r="AA245" s="7"/>
      <c r="AB245" s="7"/>
      <c r="AC245" s="7"/>
      <c r="AD245" s="7"/>
      <c r="AE245" s="7"/>
      <c r="AF245" s="7"/>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row>
    <row r="246" spans="1:119" ht="42" customHeight="1" x14ac:dyDescent="0.25">
      <c r="A246" s="1" t="s">
        <v>77</v>
      </c>
      <c r="B246" s="26" t="s">
        <v>1003</v>
      </c>
      <c r="C246" s="24" t="s">
        <v>1005</v>
      </c>
      <c r="D246" s="3">
        <v>222</v>
      </c>
      <c r="E246" s="6" t="s">
        <v>494</v>
      </c>
      <c r="F246" s="6" t="s">
        <v>495</v>
      </c>
      <c r="G246" s="6" t="s">
        <v>495</v>
      </c>
      <c r="H246" s="4" t="s">
        <v>17</v>
      </c>
      <c r="I246" s="4" t="s">
        <v>496</v>
      </c>
      <c r="J246" s="4" t="s">
        <v>497</v>
      </c>
      <c r="K246" s="4" t="s">
        <v>42</v>
      </c>
      <c r="L246" s="3"/>
      <c r="M246" s="3"/>
      <c r="N246" s="16" t="s">
        <v>331</v>
      </c>
      <c r="O246" s="16"/>
      <c r="P246" s="2" t="s">
        <v>54</v>
      </c>
      <c r="Q246" s="25">
        <v>44519</v>
      </c>
      <c r="R246" s="25"/>
      <c r="S246" s="3" t="s">
        <v>3</v>
      </c>
      <c r="T246" s="16" t="s">
        <v>1006</v>
      </c>
      <c r="U246" s="7"/>
      <c r="V246" s="7"/>
      <c r="W246" s="7"/>
      <c r="X246" s="7"/>
      <c r="Y246" s="7"/>
      <c r="Z246" s="7"/>
      <c r="AA246" s="7"/>
      <c r="AB246" s="7"/>
      <c r="AC246" s="7"/>
      <c r="AD246" s="7"/>
      <c r="AE246" s="7"/>
      <c r="AF246" s="7"/>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row>
    <row r="247" spans="1:119" ht="63" customHeight="1" x14ac:dyDescent="0.25">
      <c r="A247" s="1" t="s">
        <v>77</v>
      </c>
      <c r="B247" s="26" t="s">
        <v>1003</v>
      </c>
      <c r="C247" s="24" t="s">
        <v>1005</v>
      </c>
      <c r="D247" s="5">
        <v>223</v>
      </c>
      <c r="E247" s="26" t="s">
        <v>500</v>
      </c>
      <c r="F247" s="26" t="s">
        <v>501</v>
      </c>
      <c r="G247" s="6" t="s">
        <v>502</v>
      </c>
      <c r="H247" s="4" t="s">
        <v>17</v>
      </c>
      <c r="I247" s="4" t="s">
        <v>496</v>
      </c>
      <c r="J247" s="4" t="s">
        <v>497</v>
      </c>
      <c r="K247" s="5"/>
      <c r="L247" s="3" t="s">
        <v>42</v>
      </c>
      <c r="M247" s="3"/>
      <c r="N247" s="16" t="s">
        <v>331</v>
      </c>
      <c r="O247" s="16"/>
      <c r="P247" s="2" t="s">
        <v>54</v>
      </c>
      <c r="Q247" s="25">
        <v>44519</v>
      </c>
      <c r="R247" s="25"/>
      <c r="S247" s="3" t="s">
        <v>3</v>
      </c>
      <c r="T247" s="97" t="s">
        <v>1007</v>
      </c>
      <c r="U247" s="7"/>
      <c r="V247" s="7"/>
      <c r="W247" s="7"/>
      <c r="X247" s="7"/>
      <c r="Y247" s="7"/>
      <c r="Z247" s="7"/>
      <c r="AA247" s="7"/>
      <c r="AB247" s="7"/>
      <c r="AC247" s="7"/>
      <c r="AD247" s="7"/>
      <c r="AE247" s="7"/>
      <c r="AF247" s="7"/>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row>
    <row r="248" spans="1:119" ht="63" customHeight="1" x14ac:dyDescent="0.25">
      <c r="A248" s="1" t="s">
        <v>77</v>
      </c>
      <c r="B248" s="26" t="s">
        <v>1003</v>
      </c>
      <c r="C248" s="26" t="s">
        <v>1008</v>
      </c>
      <c r="D248" s="46" t="s">
        <v>17</v>
      </c>
      <c r="E248" s="43" t="s">
        <v>1009</v>
      </c>
      <c r="F248" s="14" t="s">
        <v>1010</v>
      </c>
      <c r="G248" s="27"/>
      <c r="H248" s="4" t="s">
        <v>17</v>
      </c>
      <c r="I248" s="3" t="s">
        <v>17</v>
      </c>
      <c r="J248" s="3" t="s">
        <v>17</v>
      </c>
      <c r="K248" s="3"/>
      <c r="L248" s="3"/>
      <c r="M248" s="3"/>
      <c r="N248" s="40"/>
      <c r="O248" s="40"/>
      <c r="P248" s="2" t="s">
        <v>136</v>
      </c>
      <c r="Q248" s="3"/>
      <c r="R248" s="3"/>
      <c r="S248" s="3"/>
      <c r="T248" s="4" t="s">
        <v>17</v>
      </c>
      <c r="U248" s="7"/>
      <c r="V248" s="7"/>
      <c r="W248" s="7"/>
      <c r="X248" s="7"/>
      <c r="Y248" s="7"/>
      <c r="Z248" s="7"/>
      <c r="AA248" s="7"/>
      <c r="AB248" s="7"/>
      <c r="AC248" s="7"/>
      <c r="AD248" s="7"/>
      <c r="AE248" s="7"/>
      <c r="AF248" s="7"/>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row>
    <row r="249" spans="1:119" ht="63" customHeight="1" x14ac:dyDescent="0.25">
      <c r="A249" s="1" t="s">
        <v>77</v>
      </c>
      <c r="B249" s="26" t="s">
        <v>1003</v>
      </c>
      <c r="C249" s="26" t="s">
        <v>1008</v>
      </c>
      <c r="D249" s="3">
        <v>224</v>
      </c>
      <c r="E249" s="45" t="s">
        <v>1011</v>
      </c>
      <c r="F249" s="6" t="s">
        <v>1012</v>
      </c>
      <c r="G249" s="6" t="s">
        <v>1013</v>
      </c>
      <c r="H249" s="4" t="s">
        <v>39</v>
      </c>
      <c r="I249" s="4" t="s">
        <v>1014</v>
      </c>
      <c r="J249" s="4" t="s">
        <v>1015</v>
      </c>
      <c r="K249" s="3"/>
      <c r="L249" s="3" t="s">
        <v>42</v>
      </c>
      <c r="M249" s="3"/>
      <c r="N249" s="16" t="s">
        <v>331</v>
      </c>
      <c r="O249" s="16"/>
      <c r="P249" s="2" t="s">
        <v>136</v>
      </c>
      <c r="Q249" s="3"/>
      <c r="R249" s="3"/>
      <c r="S249" s="3" t="s">
        <v>3</v>
      </c>
      <c r="T249" s="16" t="s">
        <v>1016</v>
      </c>
      <c r="U249" s="7"/>
      <c r="V249" s="7"/>
      <c r="W249" s="7"/>
      <c r="X249" s="7"/>
      <c r="Y249" s="7"/>
      <c r="Z249" s="7"/>
      <c r="AA249" s="7"/>
      <c r="AB249" s="7"/>
      <c r="AC249" s="7"/>
      <c r="AD249" s="7"/>
      <c r="AE249" s="7"/>
      <c r="AF249" s="7"/>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row>
    <row r="250" spans="1:119" ht="63" customHeight="1" x14ac:dyDescent="0.25">
      <c r="A250" s="1" t="s">
        <v>77</v>
      </c>
      <c r="B250" s="26" t="s">
        <v>1003</v>
      </c>
      <c r="C250" s="26" t="s">
        <v>1008</v>
      </c>
      <c r="D250" s="3">
        <v>225</v>
      </c>
      <c r="E250" s="45" t="s">
        <v>1017</v>
      </c>
      <c r="F250" s="6" t="s">
        <v>1018</v>
      </c>
      <c r="G250" s="6" t="s">
        <v>1013</v>
      </c>
      <c r="H250" s="4" t="s">
        <v>39</v>
      </c>
      <c r="I250" s="4" t="s">
        <v>1014</v>
      </c>
      <c r="J250" s="4" t="s">
        <v>1015</v>
      </c>
      <c r="K250" s="3"/>
      <c r="L250" s="3" t="s">
        <v>42</v>
      </c>
      <c r="M250" s="3"/>
      <c r="N250" s="16" t="s">
        <v>331</v>
      </c>
      <c r="O250" s="16"/>
      <c r="P250" s="2" t="s">
        <v>136</v>
      </c>
      <c r="Q250" s="3"/>
      <c r="R250" s="3"/>
      <c r="S250" s="3" t="s">
        <v>3</v>
      </c>
      <c r="T250" s="16" t="s">
        <v>1019</v>
      </c>
      <c r="U250" s="7"/>
      <c r="V250" s="7"/>
      <c r="W250" s="7"/>
      <c r="X250" s="7"/>
      <c r="Y250" s="7"/>
      <c r="Z250" s="7"/>
      <c r="AA250" s="7"/>
      <c r="AB250" s="7"/>
      <c r="AC250" s="7"/>
      <c r="AD250" s="7"/>
      <c r="AE250" s="7"/>
      <c r="AF250" s="7"/>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row>
    <row r="251" spans="1:119" ht="63" customHeight="1" x14ac:dyDescent="0.25">
      <c r="A251" s="1" t="s">
        <v>77</v>
      </c>
      <c r="B251" s="26" t="s">
        <v>1003</v>
      </c>
      <c r="C251" s="26" t="s">
        <v>1008</v>
      </c>
      <c r="D251" s="3">
        <v>226</v>
      </c>
      <c r="E251" s="45" t="s">
        <v>1020</v>
      </c>
      <c r="F251" s="6" t="s">
        <v>1021</v>
      </c>
      <c r="G251" s="6" t="s">
        <v>1013</v>
      </c>
      <c r="H251" s="4" t="s">
        <v>39</v>
      </c>
      <c r="I251" s="4" t="s">
        <v>1014</v>
      </c>
      <c r="J251" s="4" t="s">
        <v>1015</v>
      </c>
      <c r="K251" s="3"/>
      <c r="L251" s="3" t="s">
        <v>42</v>
      </c>
      <c r="M251" s="3"/>
      <c r="N251" s="16" t="s">
        <v>331</v>
      </c>
      <c r="O251" s="16"/>
      <c r="P251" s="2" t="s">
        <v>136</v>
      </c>
      <c r="Q251" s="3"/>
      <c r="R251" s="3"/>
      <c r="S251" s="3" t="s">
        <v>3</v>
      </c>
      <c r="T251" s="16" t="s">
        <v>1022</v>
      </c>
      <c r="U251" s="7"/>
      <c r="V251" s="7"/>
      <c r="W251" s="7"/>
      <c r="X251" s="7"/>
      <c r="Y251" s="7"/>
      <c r="Z251" s="7"/>
      <c r="AA251" s="7"/>
      <c r="AB251" s="7"/>
      <c r="AC251" s="7"/>
      <c r="AD251" s="7"/>
      <c r="AE251" s="7"/>
      <c r="AF251" s="7"/>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row>
    <row r="252" spans="1:119" ht="63" customHeight="1" x14ac:dyDescent="0.25">
      <c r="A252" s="1" t="s">
        <v>77</v>
      </c>
      <c r="B252" s="26" t="s">
        <v>1003</v>
      </c>
      <c r="C252" s="26" t="s">
        <v>1008</v>
      </c>
      <c r="D252" s="3">
        <v>227</v>
      </c>
      <c r="E252" s="45" t="s">
        <v>1023</v>
      </c>
      <c r="F252" s="6" t="s">
        <v>1024</v>
      </c>
      <c r="G252" s="6" t="s">
        <v>1013</v>
      </c>
      <c r="H252" s="4" t="s">
        <v>39</v>
      </c>
      <c r="I252" s="4" t="s">
        <v>1014</v>
      </c>
      <c r="J252" s="4" t="s">
        <v>1015</v>
      </c>
      <c r="K252" s="3"/>
      <c r="L252" s="3" t="s">
        <v>42</v>
      </c>
      <c r="M252" s="3"/>
      <c r="N252" s="16" t="s">
        <v>331</v>
      </c>
      <c r="O252" s="16"/>
      <c r="P252" s="2" t="s">
        <v>136</v>
      </c>
      <c r="Q252" s="3"/>
      <c r="R252" s="3"/>
      <c r="S252" s="3" t="s">
        <v>3</v>
      </c>
      <c r="T252" s="16" t="s">
        <v>1025</v>
      </c>
      <c r="U252" s="7"/>
      <c r="V252" s="7"/>
      <c r="W252" s="7"/>
      <c r="X252" s="7"/>
      <c r="Y252" s="7"/>
      <c r="Z252" s="7"/>
      <c r="AA252" s="7"/>
      <c r="AB252" s="7"/>
      <c r="AC252" s="7"/>
      <c r="AD252" s="7"/>
      <c r="AE252" s="7"/>
      <c r="AF252" s="7"/>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row>
    <row r="253" spans="1:119" ht="63" customHeight="1" x14ac:dyDescent="0.25">
      <c r="A253" s="1" t="s">
        <v>77</v>
      </c>
      <c r="B253" s="26" t="s">
        <v>1003</v>
      </c>
      <c r="C253" s="26" t="s">
        <v>1008</v>
      </c>
      <c r="D253" s="3">
        <v>228</v>
      </c>
      <c r="E253" s="45" t="s">
        <v>1026</v>
      </c>
      <c r="F253" s="6" t="s">
        <v>1027</v>
      </c>
      <c r="G253" s="6" t="s">
        <v>1013</v>
      </c>
      <c r="H253" s="4" t="s">
        <v>39</v>
      </c>
      <c r="I253" s="4" t="s">
        <v>1014</v>
      </c>
      <c r="J253" s="4" t="s">
        <v>1015</v>
      </c>
      <c r="K253" s="3"/>
      <c r="L253" s="3" t="s">
        <v>42</v>
      </c>
      <c r="M253" s="3"/>
      <c r="N253" s="16" t="s">
        <v>331</v>
      </c>
      <c r="O253" s="16"/>
      <c r="P253" s="2" t="s">
        <v>136</v>
      </c>
      <c r="Q253" s="3"/>
      <c r="R253" s="3"/>
      <c r="S253" s="3" t="s">
        <v>3</v>
      </c>
      <c r="T253" s="16" t="s">
        <v>1028</v>
      </c>
      <c r="U253" s="7"/>
      <c r="V253" s="7"/>
      <c r="W253" s="7"/>
      <c r="X253" s="7"/>
      <c r="Y253" s="7"/>
      <c r="Z253" s="7"/>
      <c r="AA253" s="7"/>
      <c r="AB253" s="7"/>
      <c r="AC253" s="7"/>
      <c r="AD253" s="7"/>
      <c r="AE253" s="7"/>
      <c r="AF253" s="7"/>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row>
    <row r="254" spans="1:119" ht="63" customHeight="1" x14ac:dyDescent="0.25">
      <c r="A254" s="1" t="s">
        <v>77</v>
      </c>
      <c r="B254" s="26" t="s">
        <v>1003</v>
      </c>
      <c r="C254" s="26" t="s">
        <v>1008</v>
      </c>
      <c r="D254" s="3">
        <v>229</v>
      </c>
      <c r="E254" s="45" t="s">
        <v>1029</v>
      </c>
      <c r="F254" s="6" t="s">
        <v>1030</v>
      </c>
      <c r="G254" s="6" t="s">
        <v>1013</v>
      </c>
      <c r="H254" s="4" t="s">
        <v>39</v>
      </c>
      <c r="I254" s="4" t="s">
        <v>1014</v>
      </c>
      <c r="J254" s="4" t="s">
        <v>1015</v>
      </c>
      <c r="K254" s="3"/>
      <c r="L254" s="3" t="s">
        <v>42</v>
      </c>
      <c r="M254" s="3"/>
      <c r="N254" s="16" t="s">
        <v>331</v>
      </c>
      <c r="O254" s="16"/>
      <c r="P254" s="2" t="s">
        <v>136</v>
      </c>
      <c r="Q254" s="3"/>
      <c r="R254" s="3"/>
      <c r="S254" s="3" t="s">
        <v>3</v>
      </c>
      <c r="T254" s="16" t="s">
        <v>1031</v>
      </c>
      <c r="U254" s="7"/>
      <c r="V254" s="7"/>
      <c r="W254" s="7"/>
      <c r="X254" s="7"/>
      <c r="Y254" s="7"/>
      <c r="Z254" s="7"/>
      <c r="AA254" s="7"/>
      <c r="AB254" s="7"/>
      <c r="AC254" s="7"/>
      <c r="AD254" s="7"/>
      <c r="AE254" s="7"/>
      <c r="AF254" s="7"/>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row>
    <row r="255" spans="1:119" ht="63" customHeight="1" x14ac:dyDescent="0.25">
      <c r="A255" s="1" t="s">
        <v>77</v>
      </c>
      <c r="B255" s="26" t="s">
        <v>1003</v>
      </c>
      <c r="C255" s="26" t="s">
        <v>1008</v>
      </c>
      <c r="D255" s="3">
        <v>230</v>
      </c>
      <c r="E255" s="6" t="s">
        <v>1032</v>
      </c>
      <c r="F255" s="6" t="s">
        <v>1033</v>
      </c>
      <c r="G255" s="6" t="s">
        <v>1013</v>
      </c>
      <c r="H255" s="4" t="s">
        <v>39</v>
      </c>
      <c r="I255" s="4" t="s">
        <v>1014</v>
      </c>
      <c r="J255" s="4" t="s">
        <v>1015</v>
      </c>
      <c r="K255" s="3"/>
      <c r="L255" s="3" t="s">
        <v>42</v>
      </c>
      <c r="M255" s="3"/>
      <c r="N255" s="16" t="s">
        <v>331</v>
      </c>
      <c r="O255" s="16"/>
      <c r="P255" s="2" t="s">
        <v>136</v>
      </c>
      <c r="Q255" s="3"/>
      <c r="R255" s="3"/>
      <c r="S255" s="3" t="s">
        <v>3</v>
      </c>
      <c r="T255" s="16" t="s">
        <v>1034</v>
      </c>
      <c r="U255" s="7"/>
      <c r="V255" s="7"/>
      <c r="W255" s="7"/>
      <c r="X255" s="7"/>
      <c r="Y255" s="7"/>
      <c r="Z255" s="7"/>
      <c r="AA255" s="7"/>
      <c r="AB255" s="7"/>
      <c r="AC255" s="7"/>
      <c r="AD255" s="7"/>
      <c r="AE255" s="7"/>
      <c r="AF255" s="7"/>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row>
    <row r="256" spans="1:119" ht="63" customHeight="1" x14ac:dyDescent="0.25">
      <c r="A256" s="1" t="s">
        <v>77</v>
      </c>
      <c r="B256" s="26" t="s">
        <v>1003</v>
      </c>
      <c r="C256" s="26" t="s">
        <v>1008</v>
      </c>
      <c r="D256" s="3">
        <v>231</v>
      </c>
      <c r="E256" s="45" t="s">
        <v>1035</v>
      </c>
      <c r="F256" s="6" t="s">
        <v>1036</v>
      </c>
      <c r="G256" s="6" t="s">
        <v>1013</v>
      </c>
      <c r="H256" s="4" t="s">
        <v>39</v>
      </c>
      <c r="I256" s="4" t="s">
        <v>1014</v>
      </c>
      <c r="J256" s="4" t="s">
        <v>1015</v>
      </c>
      <c r="K256" s="3"/>
      <c r="L256" s="3" t="s">
        <v>42</v>
      </c>
      <c r="M256" s="3"/>
      <c r="N256" s="16" t="s">
        <v>331</v>
      </c>
      <c r="O256" s="16"/>
      <c r="P256" s="2" t="s">
        <v>136</v>
      </c>
      <c r="Q256" s="3"/>
      <c r="R256" s="3"/>
      <c r="S256" s="3" t="s">
        <v>3</v>
      </c>
      <c r="T256" s="16" t="s">
        <v>1037</v>
      </c>
      <c r="U256" s="7"/>
      <c r="V256" s="7"/>
      <c r="W256" s="7"/>
      <c r="X256" s="7"/>
      <c r="Y256" s="7"/>
      <c r="Z256" s="7"/>
      <c r="AA256" s="7"/>
      <c r="AB256" s="7"/>
      <c r="AC256" s="7"/>
      <c r="AD256" s="7"/>
      <c r="AE256" s="7"/>
      <c r="AF256" s="7"/>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row>
    <row r="257" spans="1:119" ht="63" customHeight="1" x14ac:dyDescent="0.25">
      <c r="A257" s="1" t="s">
        <v>77</v>
      </c>
      <c r="B257" s="26" t="s">
        <v>1003</v>
      </c>
      <c r="C257" s="26" t="s">
        <v>1008</v>
      </c>
      <c r="D257" s="112" t="s">
        <v>17</v>
      </c>
      <c r="E257" s="113" t="s">
        <v>1038</v>
      </c>
      <c r="F257" s="27" t="s">
        <v>17</v>
      </c>
      <c r="G257" s="6"/>
      <c r="H257" s="4" t="s">
        <v>17</v>
      </c>
      <c r="I257" s="3" t="s">
        <v>17</v>
      </c>
      <c r="J257" s="3" t="s">
        <v>17</v>
      </c>
      <c r="K257" s="3"/>
      <c r="L257" s="3"/>
      <c r="M257" s="3"/>
      <c r="N257" s="40"/>
      <c r="O257" s="40"/>
      <c r="P257" s="2"/>
      <c r="Q257" s="3"/>
      <c r="R257" s="3"/>
      <c r="S257" s="3"/>
      <c r="T257" s="4" t="s">
        <v>17</v>
      </c>
      <c r="U257" s="7"/>
      <c r="V257" s="7"/>
      <c r="W257" s="7"/>
      <c r="X257" s="7"/>
      <c r="Y257" s="7"/>
      <c r="Z257" s="7"/>
      <c r="AA257" s="7"/>
      <c r="AB257" s="7"/>
      <c r="AC257" s="7"/>
      <c r="AD257" s="7"/>
      <c r="AE257" s="7"/>
      <c r="AF257" s="7"/>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row>
    <row r="258" spans="1:119" ht="63" customHeight="1" x14ac:dyDescent="0.25">
      <c r="A258" s="1" t="s">
        <v>77</v>
      </c>
      <c r="B258" s="26" t="s">
        <v>1003</v>
      </c>
      <c r="C258" s="26" t="s">
        <v>1008</v>
      </c>
      <c r="D258" s="5">
        <v>232</v>
      </c>
      <c r="E258" s="6" t="s">
        <v>1039</v>
      </c>
      <c r="F258" s="6" t="s">
        <v>1040</v>
      </c>
      <c r="G258" s="6" t="s">
        <v>1013</v>
      </c>
      <c r="H258" s="4" t="s">
        <v>39</v>
      </c>
      <c r="I258" s="4" t="s">
        <v>1041</v>
      </c>
      <c r="J258" s="4" t="s">
        <v>1015</v>
      </c>
      <c r="K258" s="3"/>
      <c r="L258" s="3" t="s">
        <v>42</v>
      </c>
      <c r="M258" s="3"/>
      <c r="N258" s="16" t="s">
        <v>331</v>
      </c>
      <c r="O258" s="16"/>
      <c r="P258" s="2" t="s">
        <v>136</v>
      </c>
      <c r="Q258" s="3"/>
      <c r="R258" s="3"/>
      <c r="S258" s="3" t="s">
        <v>3</v>
      </c>
      <c r="T258" s="16" t="s">
        <v>1042</v>
      </c>
      <c r="U258" s="7"/>
      <c r="V258" s="7"/>
      <c r="W258" s="7"/>
      <c r="X258" s="7"/>
      <c r="Y258" s="7"/>
      <c r="Z258" s="7"/>
      <c r="AA258" s="7"/>
      <c r="AB258" s="7"/>
      <c r="AC258" s="7"/>
      <c r="AD258" s="7"/>
      <c r="AE258" s="7"/>
      <c r="AF258" s="7"/>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row>
    <row r="259" spans="1:119" ht="63" customHeight="1" x14ac:dyDescent="0.25">
      <c r="A259" s="1" t="s">
        <v>77</v>
      </c>
      <c r="B259" s="26" t="s">
        <v>1003</v>
      </c>
      <c r="C259" s="26" t="s">
        <v>1008</v>
      </c>
      <c r="D259" s="5">
        <v>233</v>
      </c>
      <c r="E259" s="6" t="s">
        <v>1043</v>
      </c>
      <c r="F259" s="6" t="s">
        <v>1044</v>
      </c>
      <c r="G259" s="6" t="s">
        <v>1045</v>
      </c>
      <c r="H259" s="4" t="s">
        <v>39</v>
      </c>
      <c r="I259" s="4" t="s">
        <v>1041</v>
      </c>
      <c r="J259" s="4" t="s">
        <v>1015</v>
      </c>
      <c r="K259" s="3"/>
      <c r="L259" s="3" t="s">
        <v>42</v>
      </c>
      <c r="M259" s="3"/>
      <c r="N259" s="16" t="s">
        <v>331</v>
      </c>
      <c r="O259" s="16"/>
      <c r="P259" s="2" t="s">
        <v>136</v>
      </c>
      <c r="Q259" s="3"/>
      <c r="R259" s="3"/>
      <c r="S259" s="3" t="s">
        <v>3</v>
      </c>
      <c r="T259" s="16" t="s">
        <v>1046</v>
      </c>
      <c r="U259" s="7"/>
      <c r="V259" s="7"/>
      <c r="W259" s="7"/>
      <c r="X259" s="7"/>
      <c r="Y259" s="7"/>
      <c r="Z259" s="7"/>
      <c r="AA259" s="7"/>
      <c r="AB259" s="7"/>
      <c r="AC259" s="7"/>
      <c r="AD259" s="7"/>
      <c r="AE259" s="7"/>
      <c r="AF259" s="7"/>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row>
    <row r="260" spans="1:119" ht="63" customHeight="1" x14ac:dyDescent="0.25">
      <c r="A260" s="1" t="s">
        <v>77</v>
      </c>
      <c r="B260" s="26" t="s">
        <v>1003</v>
      </c>
      <c r="C260" s="26" t="s">
        <v>1008</v>
      </c>
      <c r="D260" s="5">
        <v>234</v>
      </c>
      <c r="E260" s="6" t="s">
        <v>1047</v>
      </c>
      <c r="F260" s="6" t="s">
        <v>1048</v>
      </c>
      <c r="G260" s="6" t="s">
        <v>1013</v>
      </c>
      <c r="H260" s="4" t="s">
        <v>39</v>
      </c>
      <c r="I260" s="4" t="s">
        <v>1041</v>
      </c>
      <c r="J260" s="4" t="s">
        <v>1015</v>
      </c>
      <c r="K260" s="3"/>
      <c r="L260" s="3" t="s">
        <v>42</v>
      </c>
      <c r="M260" s="3"/>
      <c r="N260" s="16" t="s">
        <v>331</v>
      </c>
      <c r="O260" s="16"/>
      <c r="P260" s="2" t="s">
        <v>136</v>
      </c>
      <c r="Q260" s="3"/>
      <c r="R260" s="3"/>
      <c r="S260" s="3" t="s">
        <v>3</v>
      </c>
      <c r="T260" s="16" t="s">
        <v>1049</v>
      </c>
      <c r="U260" s="7"/>
      <c r="V260" s="7"/>
      <c r="W260" s="7"/>
      <c r="X260" s="7"/>
      <c r="Y260" s="7"/>
      <c r="Z260" s="7"/>
      <c r="AA260" s="7"/>
      <c r="AB260" s="7"/>
      <c r="AC260" s="7"/>
      <c r="AD260" s="7"/>
      <c r="AE260" s="7"/>
      <c r="AF260" s="7"/>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row>
    <row r="261" spans="1:119" ht="63" customHeight="1" x14ac:dyDescent="0.25">
      <c r="A261" s="1" t="s">
        <v>77</v>
      </c>
      <c r="B261" s="26" t="s">
        <v>1003</v>
      </c>
      <c r="C261" s="26" t="s">
        <v>1008</v>
      </c>
      <c r="D261" s="5">
        <v>235</v>
      </c>
      <c r="E261" s="6" t="s">
        <v>1050</v>
      </c>
      <c r="F261" s="6" t="s">
        <v>1048</v>
      </c>
      <c r="G261" s="6" t="s">
        <v>1051</v>
      </c>
      <c r="H261" s="4" t="s">
        <v>39</v>
      </c>
      <c r="I261" s="4" t="s">
        <v>1041</v>
      </c>
      <c r="J261" s="4" t="s">
        <v>1015</v>
      </c>
      <c r="K261" s="3"/>
      <c r="L261" s="3" t="s">
        <v>42</v>
      </c>
      <c r="M261" s="3"/>
      <c r="N261" s="16" t="s">
        <v>331</v>
      </c>
      <c r="O261" s="16"/>
      <c r="P261" s="2" t="s">
        <v>136</v>
      </c>
      <c r="Q261" s="3"/>
      <c r="R261" s="3"/>
      <c r="S261" s="3" t="s">
        <v>3</v>
      </c>
      <c r="T261" s="16" t="s">
        <v>1052</v>
      </c>
      <c r="U261" s="7"/>
      <c r="V261" s="7"/>
      <c r="W261" s="7"/>
      <c r="X261" s="7"/>
      <c r="Y261" s="7"/>
      <c r="Z261" s="7"/>
      <c r="AA261" s="7"/>
      <c r="AB261" s="7"/>
      <c r="AC261" s="7"/>
      <c r="AD261" s="7"/>
      <c r="AE261" s="7"/>
      <c r="AF261" s="7"/>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row>
    <row r="262" spans="1:119" ht="63" customHeight="1" x14ac:dyDescent="0.25">
      <c r="A262" s="1" t="s">
        <v>77</v>
      </c>
      <c r="B262" s="26" t="s">
        <v>1003</v>
      </c>
      <c r="C262" s="26" t="s">
        <v>1008</v>
      </c>
      <c r="D262" s="5">
        <v>236</v>
      </c>
      <c r="E262" s="6" t="s">
        <v>1053</v>
      </c>
      <c r="F262" s="6" t="s">
        <v>1054</v>
      </c>
      <c r="G262" s="6" t="s">
        <v>1051</v>
      </c>
      <c r="H262" s="4" t="s">
        <v>39</v>
      </c>
      <c r="I262" s="4" t="s">
        <v>1041</v>
      </c>
      <c r="J262" s="4" t="s">
        <v>1015</v>
      </c>
      <c r="K262" s="3"/>
      <c r="L262" s="3" t="s">
        <v>42</v>
      </c>
      <c r="M262" s="3"/>
      <c r="N262" s="16" t="s">
        <v>331</v>
      </c>
      <c r="O262" s="16"/>
      <c r="P262" s="2" t="s">
        <v>136</v>
      </c>
      <c r="Q262" s="3"/>
      <c r="R262" s="3"/>
      <c r="S262" s="3" t="s">
        <v>3</v>
      </c>
      <c r="T262" s="16" t="s">
        <v>1055</v>
      </c>
      <c r="U262" s="7"/>
      <c r="V262" s="7"/>
      <c r="W262" s="7"/>
      <c r="X262" s="7"/>
      <c r="Y262" s="7"/>
      <c r="Z262" s="7"/>
      <c r="AA262" s="7"/>
      <c r="AB262" s="7"/>
      <c r="AC262" s="7"/>
      <c r="AD262" s="7"/>
      <c r="AE262" s="7"/>
      <c r="AF262" s="7"/>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row>
    <row r="263" spans="1:119" ht="63" customHeight="1" x14ac:dyDescent="0.25">
      <c r="A263" s="1" t="s">
        <v>77</v>
      </c>
      <c r="B263" s="26" t="s">
        <v>1003</v>
      </c>
      <c r="C263" s="26" t="s">
        <v>1008</v>
      </c>
      <c r="D263" s="5">
        <v>237</v>
      </c>
      <c r="E263" s="45" t="s">
        <v>1056</v>
      </c>
      <c r="F263" s="6" t="s">
        <v>1057</v>
      </c>
      <c r="G263" s="6" t="s">
        <v>1051</v>
      </c>
      <c r="H263" s="4" t="s">
        <v>39</v>
      </c>
      <c r="I263" s="4" t="s">
        <v>1041</v>
      </c>
      <c r="J263" s="4" t="s">
        <v>1015</v>
      </c>
      <c r="K263" s="3"/>
      <c r="L263" s="3" t="s">
        <v>42</v>
      </c>
      <c r="M263" s="3"/>
      <c r="N263" s="16" t="s">
        <v>331</v>
      </c>
      <c r="O263" s="16"/>
      <c r="P263" s="2" t="s">
        <v>136</v>
      </c>
      <c r="Q263" s="3"/>
      <c r="R263" s="3"/>
      <c r="S263" s="3" t="s">
        <v>3</v>
      </c>
      <c r="T263" s="16" t="s">
        <v>1058</v>
      </c>
      <c r="U263" s="7"/>
      <c r="V263" s="7"/>
      <c r="W263" s="7"/>
      <c r="X263" s="7"/>
      <c r="Y263" s="7"/>
      <c r="Z263" s="7"/>
      <c r="AA263" s="7"/>
      <c r="AB263" s="7"/>
      <c r="AC263" s="7"/>
      <c r="AD263" s="7"/>
      <c r="AE263" s="7"/>
      <c r="AF263" s="7"/>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row>
    <row r="264" spans="1:119" ht="63" customHeight="1" x14ac:dyDescent="0.25">
      <c r="A264" s="1" t="s">
        <v>77</v>
      </c>
      <c r="B264" s="26" t="s">
        <v>1003</v>
      </c>
      <c r="C264" s="26" t="s">
        <v>1008</v>
      </c>
      <c r="D264" s="5">
        <v>238</v>
      </c>
      <c r="E264" s="6" t="s">
        <v>1059</v>
      </c>
      <c r="F264" s="6" t="s">
        <v>1057</v>
      </c>
      <c r="G264" s="6" t="s">
        <v>1051</v>
      </c>
      <c r="H264" s="4" t="s">
        <v>39</v>
      </c>
      <c r="I264" s="4" t="s">
        <v>1041</v>
      </c>
      <c r="J264" s="4" t="s">
        <v>1015</v>
      </c>
      <c r="K264" s="3"/>
      <c r="L264" s="3" t="s">
        <v>42</v>
      </c>
      <c r="M264" s="3"/>
      <c r="N264" s="16" t="s">
        <v>331</v>
      </c>
      <c r="O264" s="16"/>
      <c r="P264" s="2" t="s">
        <v>136</v>
      </c>
      <c r="Q264" s="3"/>
      <c r="R264" s="3"/>
      <c r="S264" s="3" t="s">
        <v>3</v>
      </c>
      <c r="T264" s="16" t="s">
        <v>1060</v>
      </c>
      <c r="U264" s="7"/>
      <c r="V264" s="7"/>
      <c r="W264" s="7"/>
      <c r="X264" s="7"/>
      <c r="Y264" s="7"/>
      <c r="Z264" s="7"/>
      <c r="AA264" s="7"/>
      <c r="AB264" s="7"/>
      <c r="AC264" s="7"/>
      <c r="AD264" s="7"/>
      <c r="AE264" s="7"/>
      <c r="AF264" s="7"/>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row>
    <row r="265" spans="1:119" ht="63" customHeight="1" x14ac:dyDescent="0.25">
      <c r="A265" s="1" t="s">
        <v>77</v>
      </c>
      <c r="B265" s="26" t="s">
        <v>1003</v>
      </c>
      <c r="C265" s="26" t="s">
        <v>1008</v>
      </c>
      <c r="D265" s="5">
        <v>239</v>
      </c>
      <c r="E265" s="45" t="s">
        <v>1061</v>
      </c>
      <c r="F265" s="6" t="s">
        <v>1062</v>
      </c>
      <c r="G265" s="6" t="s">
        <v>1051</v>
      </c>
      <c r="H265" s="4" t="s">
        <v>39</v>
      </c>
      <c r="I265" s="4" t="s">
        <v>1041</v>
      </c>
      <c r="J265" s="4" t="s">
        <v>1015</v>
      </c>
      <c r="K265" s="3"/>
      <c r="L265" s="3" t="s">
        <v>42</v>
      </c>
      <c r="M265" s="3"/>
      <c r="N265" s="16" t="s">
        <v>331</v>
      </c>
      <c r="O265" s="16"/>
      <c r="P265" s="2" t="s">
        <v>136</v>
      </c>
      <c r="Q265" s="3"/>
      <c r="R265" s="3"/>
      <c r="S265" s="3" t="s">
        <v>3</v>
      </c>
      <c r="T265" s="16" t="s">
        <v>1063</v>
      </c>
      <c r="U265" s="7"/>
      <c r="V265" s="7"/>
      <c r="W265" s="7"/>
      <c r="X265" s="7"/>
      <c r="Y265" s="7"/>
      <c r="Z265" s="7"/>
      <c r="AA265" s="7"/>
      <c r="AB265" s="7"/>
      <c r="AC265" s="7"/>
      <c r="AD265" s="7"/>
      <c r="AE265" s="7"/>
      <c r="AF265" s="7"/>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row>
    <row r="266" spans="1:119" ht="63" customHeight="1" x14ac:dyDescent="0.25">
      <c r="A266" s="1" t="s">
        <v>77</v>
      </c>
      <c r="B266" s="26" t="s">
        <v>1003</v>
      </c>
      <c r="C266" s="26" t="s">
        <v>1008</v>
      </c>
      <c r="D266" s="5">
        <v>240</v>
      </c>
      <c r="E266" s="45" t="s">
        <v>1064</v>
      </c>
      <c r="F266" s="6" t="s">
        <v>1065</v>
      </c>
      <c r="G266" s="6" t="s">
        <v>1051</v>
      </c>
      <c r="H266" s="4" t="s">
        <v>39</v>
      </c>
      <c r="I266" s="4" t="s">
        <v>1041</v>
      </c>
      <c r="J266" s="4" t="s">
        <v>1015</v>
      </c>
      <c r="K266" s="3"/>
      <c r="L266" s="3" t="s">
        <v>42</v>
      </c>
      <c r="M266" s="3"/>
      <c r="N266" s="16" t="s">
        <v>331</v>
      </c>
      <c r="O266" s="16"/>
      <c r="P266" s="2" t="s">
        <v>136</v>
      </c>
      <c r="Q266" s="3"/>
      <c r="R266" s="3"/>
      <c r="S266" s="3" t="s">
        <v>3</v>
      </c>
      <c r="T266" s="16" t="s">
        <v>1066</v>
      </c>
      <c r="U266" s="7"/>
      <c r="V266" s="7"/>
      <c r="W266" s="7"/>
      <c r="X266" s="7"/>
      <c r="Y266" s="7"/>
      <c r="Z266" s="7"/>
      <c r="AA266" s="7"/>
      <c r="AB266" s="7"/>
      <c r="AC266" s="7"/>
      <c r="AD266" s="7"/>
      <c r="AE266" s="7"/>
      <c r="AF266" s="7"/>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row>
    <row r="267" spans="1:119" ht="63" customHeight="1" x14ac:dyDescent="0.25">
      <c r="A267" s="1" t="s">
        <v>77</v>
      </c>
      <c r="B267" s="26" t="s">
        <v>1003</v>
      </c>
      <c r="C267" s="26" t="s">
        <v>1008</v>
      </c>
      <c r="D267" s="5">
        <v>241</v>
      </c>
      <c r="E267" s="45" t="s">
        <v>1067</v>
      </c>
      <c r="F267" s="6" t="s">
        <v>1068</v>
      </c>
      <c r="G267" s="6" t="s">
        <v>1051</v>
      </c>
      <c r="H267" s="4" t="s">
        <v>39</v>
      </c>
      <c r="I267" s="4" t="s">
        <v>1041</v>
      </c>
      <c r="J267" s="4" t="s">
        <v>1015</v>
      </c>
      <c r="K267" s="3"/>
      <c r="L267" s="3" t="s">
        <v>42</v>
      </c>
      <c r="M267" s="3"/>
      <c r="N267" s="16" t="s">
        <v>331</v>
      </c>
      <c r="O267" s="16"/>
      <c r="P267" s="2" t="s">
        <v>136</v>
      </c>
      <c r="Q267" s="3"/>
      <c r="R267" s="3"/>
      <c r="S267" s="3" t="s">
        <v>3</v>
      </c>
      <c r="T267" s="16" t="s">
        <v>1069</v>
      </c>
      <c r="U267" s="7"/>
      <c r="V267" s="7"/>
      <c r="W267" s="7"/>
      <c r="X267" s="7"/>
      <c r="Y267" s="7"/>
      <c r="Z267" s="7"/>
      <c r="AA267" s="7"/>
      <c r="AB267" s="7"/>
      <c r="AC267" s="7"/>
      <c r="AD267" s="7"/>
      <c r="AE267" s="7"/>
      <c r="AF267" s="7"/>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row>
    <row r="268" spans="1:119" ht="63" customHeight="1" x14ac:dyDescent="0.25">
      <c r="A268" s="1" t="s">
        <v>77</v>
      </c>
      <c r="B268" s="26" t="s">
        <v>1003</v>
      </c>
      <c r="C268" s="26" t="s">
        <v>1008</v>
      </c>
      <c r="D268" s="5">
        <v>242</v>
      </c>
      <c r="E268" s="45" t="s">
        <v>1070</v>
      </c>
      <c r="F268" s="6" t="s">
        <v>1071</v>
      </c>
      <c r="G268" s="6" t="s">
        <v>1051</v>
      </c>
      <c r="H268" s="4" t="s">
        <v>39</v>
      </c>
      <c r="I268" s="4" t="s">
        <v>1041</v>
      </c>
      <c r="J268" s="4" t="s">
        <v>1015</v>
      </c>
      <c r="K268" s="3"/>
      <c r="L268" s="3" t="s">
        <v>42</v>
      </c>
      <c r="M268" s="3"/>
      <c r="N268" s="16" t="s">
        <v>331</v>
      </c>
      <c r="O268" s="16"/>
      <c r="P268" s="2" t="s">
        <v>136</v>
      </c>
      <c r="Q268" s="3"/>
      <c r="R268" s="3"/>
      <c r="S268" s="3" t="s">
        <v>3</v>
      </c>
      <c r="T268" s="16" t="s">
        <v>1072</v>
      </c>
      <c r="U268" s="7"/>
      <c r="V268" s="7"/>
      <c r="W268" s="7"/>
      <c r="X268" s="7"/>
      <c r="Y268" s="7"/>
      <c r="Z268" s="7"/>
      <c r="AA268" s="7"/>
      <c r="AB268" s="7"/>
      <c r="AC268" s="7"/>
      <c r="AD268" s="7"/>
      <c r="AE268" s="7"/>
      <c r="AF268" s="7"/>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row>
    <row r="269" spans="1:119" ht="63" customHeight="1" x14ac:dyDescent="0.25">
      <c r="A269" s="1" t="s">
        <v>77</v>
      </c>
      <c r="B269" s="26" t="s">
        <v>1003</v>
      </c>
      <c r="C269" s="26" t="s">
        <v>1008</v>
      </c>
      <c r="D269" s="5">
        <v>243</v>
      </c>
      <c r="E269" s="45" t="s">
        <v>1073</v>
      </c>
      <c r="F269" s="6" t="s">
        <v>1051</v>
      </c>
      <c r="G269" s="6" t="s">
        <v>1051</v>
      </c>
      <c r="H269" s="4" t="s">
        <v>39</v>
      </c>
      <c r="I269" s="4" t="s">
        <v>1041</v>
      </c>
      <c r="J269" s="4" t="s">
        <v>1015</v>
      </c>
      <c r="K269" s="3"/>
      <c r="L269" s="3" t="s">
        <v>42</v>
      </c>
      <c r="M269" s="3"/>
      <c r="N269" s="16" t="s">
        <v>331</v>
      </c>
      <c r="O269" s="16"/>
      <c r="P269" s="2" t="s">
        <v>136</v>
      </c>
      <c r="Q269" s="3"/>
      <c r="R269" s="3"/>
      <c r="S269" s="3" t="s">
        <v>3</v>
      </c>
      <c r="T269" s="16" t="s">
        <v>1074</v>
      </c>
      <c r="U269" s="7"/>
      <c r="V269" s="7"/>
      <c r="W269" s="7"/>
      <c r="X269" s="7"/>
      <c r="Y269" s="7"/>
      <c r="Z269" s="7"/>
      <c r="AA269" s="7"/>
      <c r="AB269" s="7"/>
      <c r="AC269" s="7"/>
      <c r="AD269" s="7"/>
      <c r="AE269" s="7"/>
      <c r="AF269" s="7"/>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row>
    <row r="270" spans="1:119" ht="63" customHeight="1" x14ac:dyDescent="0.25">
      <c r="A270" s="1" t="s">
        <v>77</v>
      </c>
      <c r="B270" s="24" t="s">
        <v>1075</v>
      </c>
      <c r="C270" s="45" t="s">
        <v>1076</v>
      </c>
      <c r="D270" s="5">
        <v>244</v>
      </c>
      <c r="E270" s="45" t="s">
        <v>1077</v>
      </c>
      <c r="F270" s="6" t="s">
        <v>1078</v>
      </c>
      <c r="G270" s="14" t="s">
        <v>1051</v>
      </c>
      <c r="H270" s="4" t="s">
        <v>39</v>
      </c>
      <c r="I270" s="4" t="s">
        <v>452</v>
      </c>
      <c r="J270" s="4" t="s">
        <v>41</v>
      </c>
      <c r="K270" s="4" t="s">
        <v>42</v>
      </c>
      <c r="L270" s="3"/>
      <c r="M270" s="3"/>
      <c r="N270" s="16" t="s">
        <v>331</v>
      </c>
      <c r="O270" s="16"/>
      <c r="P270" s="2" t="s">
        <v>1079</v>
      </c>
      <c r="Q270" s="20">
        <v>44573</v>
      </c>
      <c r="R270" s="20"/>
      <c r="S270" s="3" t="s">
        <v>3</v>
      </c>
      <c r="T270" s="16" t="s">
        <v>1080</v>
      </c>
      <c r="U270" s="7"/>
      <c r="V270" s="7"/>
      <c r="W270" s="7"/>
      <c r="X270" s="7"/>
      <c r="Y270" s="7"/>
      <c r="Z270" s="7"/>
      <c r="AA270" s="7"/>
      <c r="AB270" s="7"/>
      <c r="AC270" s="7"/>
      <c r="AD270" s="7"/>
      <c r="AE270" s="7"/>
      <c r="AF270" s="7"/>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row>
    <row r="271" spans="1:119" ht="74.25" customHeight="1" x14ac:dyDescent="0.25">
      <c r="A271" s="1" t="s">
        <v>1081</v>
      </c>
      <c r="B271" s="6" t="s">
        <v>1082</v>
      </c>
      <c r="C271" s="6" t="s">
        <v>1083</v>
      </c>
      <c r="D271" s="5">
        <v>245</v>
      </c>
      <c r="E271" s="16" t="s">
        <v>1084</v>
      </c>
      <c r="F271" s="6" t="s">
        <v>1085</v>
      </c>
      <c r="G271" s="6" t="s">
        <v>1086</v>
      </c>
      <c r="H271" s="3" t="s">
        <v>39</v>
      </c>
      <c r="I271" s="3" t="s">
        <v>582</v>
      </c>
      <c r="J271" s="3" t="s">
        <v>1087</v>
      </c>
      <c r="K271" s="3"/>
      <c r="L271" s="3" t="s">
        <v>42</v>
      </c>
      <c r="M271" s="3"/>
      <c r="N271" s="16" t="s">
        <v>582</v>
      </c>
      <c r="O271" s="16"/>
      <c r="P271" s="2" t="s">
        <v>136</v>
      </c>
      <c r="Q271" s="3"/>
      <c r="R271" s="3"/>
      <c r="S271" s="3" t="s">
        <v>3</v>
      </c>
      <c r="T271" s="16" t="s">
        <v>1088</v>
      </c>
      <c r="U271" s="7"/>
      <c r="V271" s="7"/>
      <c r="W271" s="7"/>
      <c r="X271" s="7"/>
      <c r="Y271" s="7"/>
      <c r="Z271" s="7"/>
      <c r="AA271" s="7"/>
      <c r="AB271" s="7"/>
      <c r="AC271" s="7"/>
      <c r="AD271" s="7"/>
      <c r="AE271" s="7"/>
      <c r="AF271" s="7"/>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row>
    <row r="272" spans="1:119" ht="63" customHeight="1" x14ac:dyDescent="0.25">
      <c r="A272" s="1" t="s">
        <v>1081</v>
      </c>
      <c r="B272" s="6" t="s">
        <v>1082</v>
      </c>
      <c r="C272" s="6" t="s">
        <v>1083</v>
      </c>
      <c r="D272" s="5">
        <v>246</v>
      </c>
      <c r="E272" s="16" t="s">
        <v>1089</v>
      </c>
      <c r="F272" s="6" t="s">
        <v>1090</v>
      </c>
      <c r="G272" s="6" t="s">
        <v>1091</v>
      </c>
      <c r="H272" s="3" t="s">
        <v>39</v>
      </c>
      <c r="I272" s="3" t="s">
        <v>582</v>
      </c>
      <c r="J272" s="3" t="s">
        <v>1087</v>
      </c>
      <c r="K272" s="3"/>
      <c r="L272" s="3" t="s">
        <v>42</v>
      </c>
      <c r="M272" s="3"/>
      <c r="N272" s="16" t="s">
        <v>582</v>
      </c>
      <c r="O272" s="16"/>
      <c r="P272" s="2" t="s">
        <v>136</v>
      </c>
      <c r="Q272" s="3"/>
      <c r="R272" s="3"/>
      <c r="S272" s="3" t="s">
        <v>3</v>
      </c>
      <c r="T272" s="16" t="s">
        <v>1092</v>
      </c>
      <c r="U272" s="7"/>
      <c r="V272" s="7"/>
      <c r="W272" s="7"/>
      <c r="X272" s="7"/>
      <c r="Y272" s="7"/>
      <c r="Z272" s="7"/>
      <c r="AA272" s="7"/>
      <c r="AB272" s="7"/>
      <c r="AC272" s="7"/>
      <c r="AD272" s="7"/>
      <c r="AE272" s="7"/>
      <c r="AF272" s="7"/>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row>
    <row r="273" spans="1:119" ht="63" customHeight="1" x14ac:dyDescent="0.25">
      <c r="A273" s="1" t="s">
        <v>1081</v>
      </c>
      <c r="B273" s="6" t="s">
        <v>1082</v>
      </c>
      <c r="C273" s="6" t="s">
        <v>1083</v>
      </c>
      <c r="D273" s="5">
        <v>247</v>
      </c>
      <c r="E273" s="16" t="s">
        <v>1093</v>
      </c>
      <c r="F273" s="6" t="s">
        <v>1094</v>
      </c>
      <c r="G273" s="6" t="s">
        <v>1095</v>
      </c>
      <c r="H273" s="3" t="s">
        <v>39</v>
      </c>
      <c r="I273" s="3" t="s">
        <v>582</v>
      </c>
      <c r="J273" s="3" t="s">
        <v>1087</v>
      </c>
      <c r="K273" s="3"/>
      <c r="L273" s="3" t="s">
        <v>42</v>
      </c>
      <c r="M273" s="3"/>
      <c r="N273" s="16" t="s">
        <v>582</v>
      </c>
      <c r="O273" s="16"/>
      <c r="P273" s="2" t="s">
        <v>136</v>
      </c>
      <c r="Q273" s="3"/>
      <c r="R273" s="3"/>
      <c r="S273" s="3" t="s">
        <v>3</v>
      </c>
      <c r="T273" s="16" t="s">
        <v>1096</v>
      </c>
      <c r="U273" s="7"/>
      <c r="V273" s="7"/>
      <c r="W273" s="7"/>
      <c r="X273" s="7"/>
      <c r="Y273" s="7"/>
      <c r="Z273" s="7"/>
      <c r="AA273" s="7"/>
      <c r="AB273" s="7"/>
      <c r="AC273" s="7"/>
      <c r="AD273" s="7"/>
      <c r="AE273" s="7"/>
      <c r="AF273" s="7"/>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row>
    <row r="274" spans="1:119" ht="63" customHeight="1" x14ac:dyDescent="0.25">
      <c r="A274" s="1" t="s">
        <v>1081</v>
      </c>
      <c r="B274" s="6" t="s">
        <v>1082</v>
      </c>
      <c r="C274" s="6" t="s">
        <v>1083</v>
      </c>
      <c r="D274" s="114" t="s">
        <v>17</v>
      </c>
      <c r="E274" s="115" t="s">
        <v>1097</v>
      </c>
      <c r="F274" s="27" t="s">
        <v>17</v>
      </c>
      <c r="G274" s="6"/>
      <c r="H274" s="4" t="s">
        <v>17</v>
      </c>
      <c r="I274" s="3" t="s">
        <v>17</v>
      </c>
      <c r="J274" s="3" t="s">
        <v>17</v>
      </c>
      <c r="K274" s="3"/>
      <c r="L274" s="3"/>
      <c r="M274" s="3"/>
      <c r="N274" s="40"/>
      <c r="O274" s="40"/>
      <c r="P274" s="2"/>
      <c r="Q274" s="3"/>
      <c r="R274" s="3"/>
      <c r="S274" s="3"/>
      <c r="T274" s="4" t="s">
        <v>17</v>
      </c>
      <c r="U274" s="7"/>
      <c r="V274" s="7"/>
      <c r="W274" s="7"/>
      <c r="X274" s="7"/>
      <c r="Y274" s="7"/>
      <c r="Z274" s="7"/>
      <c r="AA274" s="7"/>
      <c r="AB274" s="7"/>
      <c r="AC274" s="7"/>
      <c r="AD274" s="7"/>
      <c r="AE274" s="7"/>
      <c r="AF274" s="7"/>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row>
    <row r="275" spans="1:119" ht="63" customHeight="1" x14ac:dyDescent="0.25">
      <c r="A275" s="1" t="s">
        <v>1081</v>
      </c>
      <c r="B275" s="6" t="s">
        <v>1082</v>
      </c>
      <c r="C275" s="6" t="s">
        <v>1083</v>
      </c>
      <c r="D275" s="4" t="s">
        <v>17</v>
      </c>
      <c r="E275" s="27" t="s">
        <v>1098</v>
      </c>
      <c r="F275" s="27" t="s">
        <v>17</v>
      </c>
      <c r="G275" s="6"/>
      <c r="H275" s="4" t="s">
        <v>17</v>
      </c>
      <c r="I275" s="3" t="s">
        <v>17</v>
      </c>
      <c r="J275" s="3" t="s">
        <v>17</v>
      </c>
      <c r="K275" s="3"/>
      <c r="L275" s="3"/>
      <c r="M275" s="3"/>
      <c r="N275" s="40"/>
      <c r="O275" s="40"/>
      <c r="P275" s="2"/>
      <c r="Q275" s="3"/>
      <c r="R275" s="3"/>
      <c r="S275" s="3"/>
      <c r="T275" s="4" t="s">
        <v>17</v>
      </c>
      <c r="U275" s="7"/>
      <c r="V275" s="7"/>
      <c r="W275" s="7"/>
      <c r="X275" s="7"/>
      <c r="Y275" s="7"/>
      <c r="Z275" s="7"/>
      <c r="AA275" s="7"/>
      <c r="AB275" s="7"/>
      <c r="AC275" s="7"/>
      <c r="AD275" s="7"/>
      <c r="AE275" s="7"/>
      <c r="AF275" s="7"/>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row>
    <row r="276" spans="1:119" ht="69" customHeight="1" x14ac:dyDescent="0.25">
      <c r="A276" s="1" t="s">
        <v>1081</v>
      </c>
      <c r="B276" s="6" t="s">
        <v>1082</v>
      </c>
      <c r="C276" s="6" t="s">
        <v>1083</v>
      </c>
      <c r="D276" s="4">
        <v>248</v>
      </c>
      <c r="E276" s="27" t="s">
        <v>1099</v>
      </c>
      <c r="F276" s="6"/>
      <c r="G276" s="6"/>
      <c r="H276" s="89" t="s">
        <v>39</v>
      </c>
      <c r="I276" s="3" t="s">
        <v>582</v>
      </c>
      <c r="J276" s="3" t="s">
        <v>1087</v>
      </c>
      <c r="K276" s="3"/>
      <c r="L276" s="3" t="s">
        <v>42</v>
      </c>
      <c r="M276" s="3"/>
      <c r="N276" s="16" t="s">
        <v>582</v>
      </c>
      <c r="O276" s="16"/>
      <c r="P276" s="2" t="s">
        <v>136</v>
      </c>
      <c r="Q276" s="3"/>
      <c r="R276" s="3"/>
      <c r="S276" s="3" t="s">
        <v>3</v>
      </c>
      <c r="T276" s="16" t="s">
        <v>1092</v>
      </c>
      <c r="U276" s="7"/>
      <c r="V276" s="7"/>
      <c r="W276" s="7"/>
      <c r="X276" s="7"/>
      <c r="Y276" s="7"/>
      <c r="Z276" s="7"/>
      <c r="AA276" s="7"/>
      <c r="AB276" s="7"/>
      <c r="AC276" s="7"/>
      <c r="AD276" s="7"/>
      <c r="AE276" s="7"/>
      <c r="AF276" s="7"/>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row>
    <row r="277" spans="1:119" ht="85.5" customHeight="1" x14ac:dyDescent="0.25">
      <c r="A277" s="1" t="s">
        <v>1081</v>
      </c>
      <c r="B277" s="6" t="s">
        <v>1082</v>
      </c>
      <c r="C277" s="6" t="s">
        <v>1083</v>
      </c>
      <c r="D277" s="4">
        <v>249</v>
      </c>
      <c r="E277" s="27" t="s">
        <v>1100</v>
      </c>
      <c r="F277" s="6"/>
      <c r="G277" s="6"/>
      <c r="H277" s="89" t="s">
        <v>39</v>
      </c>
      <c r="I277" s="3" t="s">
        <v>582</v>
      </c>
      <c r="J277" s="3" t="s">
        <v>1087</v>
      </c>
      <c r="K277" s="3"/>
      <c r="L277" s="3" t="s">
        <v>42</v>
      </c>
      <c r="M277" s="3"/>
      <c r="N277" s="16" t="s">
        <v>582</v>
      </c>
      <c r="O277" s="16"/>
      <c r="P277" s="2" t="s">
        <v>136</v>
      </c>
      <c r="Q277" s="3"/>
      <c r="R277" s="3"/>
      <c r="S277" s="3" t="s">
        <v>3</v>
      </c>
      <c r="T277" s="97" t="s">
        <v>1101</v>
      </c>
      <c r="U277" s="7"/>
      <c r="V277" s="7"/>
      <c r="W277" s="7"/>
      <c r="X277" s="7"/>
      <c r="Y277" s="7"/>
      <c r="Z277" s="7"/>
      <c r="AA277" s="7"/>
      <c r="AB277" s="7"/>
      <c r="AC277" s="7"/>
      <c r="AD277" s="7"/>
      <c r="AE277" s="7"/>
      <c r="AF277" s="7"/>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row>
    <row r="278" spans="1:119" ht="63" customHeight="1" x14ac:dyDescent="0.25">
      <c r="A278" s="1" t="s">
        <v>1081</v>
      </c>
      <c r="B278" s="6" t="s">
        <v>1082</v>
      </c>
      <c r="C278" s="6" t="s">
        <v>1083</v>
      </c>
      <c r="D278" s="4" t="s">
        <v>17</v>
      </c>
      <c r="E278" s="27" t="s">
        <v>1102</v>
      </c>
      <c r="F278" s="27" t="s">
        <v>17</v>
      </c>
      <c r="G278" s="6"/>
      <c r="H278" s="4" t="s">
        <v>17</v>
      </c>
      <c r="I278" s="3" t="s">
        <v>17</v>
      </c>
      <c r="J278" s="3" t="s">
        <v>17</v>
      </c>
      <c r="K278" s="3"/>
      <c r="L278" s="3"/>
      <c r="M278" s="3"/>
      <c r="N278" s="40"/>
      <c r="O278" s="40"/>
      <c r="P278" s="2"/>
      <c r="Q278" s="3"/>
      <c r="R278" s="3"/>
      <c r="S278" s="3"/>
      <c r="T278" s="4" t="s">
        <v>17</v>
      </c>
      <c r="U278" s="7"/>
      <c r="V278" s="7"/>
      <c r="W278" s="7"/>
      <c r="X278" s="7"/>
      <c r="Y278" s="7"/>
      <c r="Z278" s="7"/>
      <c r="AA278" s="7"/>
      <c r="AB278" s="7"/>
      <c r="AC278" s="7"/>
      <c r="AD278" s="7"/>
      <c r="AE278" s="7"/>
      <c r="AF278" s="7"/>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row>
    <row r="279" spans="1:119" ht="63" customHeight="1" x14ac:dyDescent="0.25">
      <c r="A279" s="1" t="s">
        <v>1081</v>
      </c>
      <c r="B279" s="6" t="s">
        <v>1082</v>
      </c>
      <c r="C279" s="6" t="s">
        <v>1083</v>
      </c>
      <c r="D279" s="5">
        <v>250</v>
      </c>
      <c r="E279" s="27" t="s">
        <v>1103</v>
      </c>
      <c r="F279" s="6"/>
      <c r="G279" s="6"/>
      <c r="H279" s="89" t="s">
        <v>39</v>
      </c>
      <c r="I279" s="3" t="s">
        <v>582</v>
      </c>
      <c r="J279" s="3" t="s">
        <v>1087</v>
      </c>
      <c r="K279" s="3"/>
      <c r="L279" s="3" t="s">
        <v>42</v>
      </c>
      <c r="M279" s="3"/>
      <c r="N279" s="16" t="s">
        <v>582</v>
      </c>
      <c r="O279" s="16"/>
      <c r="P279" s="2" t="s">
        <v>136</v>
      </c>
      <c r="Q279" s="3"/>
      <c r="R279" s="3"/>
      <c r="S279" s="3" t="s">
        <v>3</v>
      </c>
      <c r="T279" s="16" t="s">
        <v>1104</v>
      </c>
      <c r="U279" s="7"/>
      <c r="V279" s="7"/>
      <c r="W279" s="7"/>
      <c r="X279" s="7"/>
      <c r="Y279" s="7"/>
      <c r="Z279" s="7"/>
      <c r="AA279" s="7"/>
      <c r="AB279" s="7"/>
      <c r="AC279" s="7"/>
      <c r="AD279" s="7"/>
      <c r="AE279" s="7"/>
      <c r="AF279" s="7"/>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row>
    <row r="280" spans="1:119" ht="63" customHeight="1" x14ac:dyDescent="0.25">
      <c r="A280" s="1" t="s">
        <v>1081</v>
      </c>
      <c r="B280" s="6" t="s">
        <v>1082</v>
      </c>
      <c r="C280" s="6" t="s">
        <v>1083</v>
      </c>
      <c r="D280" s="5">
        <v>251</v>
      </c>
      <c r="E280" s="27" t="s">
        <v>1105</v>
      </c>
      <c r="F280" s="6"/>
      <c r="G280" s="6"/>
      <c r="H280" s="89" t="s">
        <v>39</v>
      </c>
      <c r="I280" s="3" t="s">
        <v>582</v>
      </c>
      <c r="J280" s="3" t="s">
        <v>1087</v>
      </c>
      <c r="K280" s="3"/>
      <c r="L280" s="3" t="s">
        <v>42</v>
      </c>
      <c r="M280" s="3"/>
      <c r="N280" s="16" t="s">
        <v>582</v>
      </c>
      <c r="O280" s="16"/>
      <c r="P280" s="2" t="s">
        <v>136</v>
      </c>
      <c r="Q280" s="3"/>
      <c r="R280" s="3"/>
      <c r="S280" s="3" t="s">
        <v>3</v>
      </c>
      <c r="T280" s="16" t="s">
        <v>1106</v>
      </c>
      <c r="U280" s="7"/>
      <c r="V280" s="7"/>
      <c r="W280" s="7"/>
      <c r="X280" s="7"/>
      <c r="Y280" s="7"/>
      <c r="Z280" s="7"/>
      <c r="AA280" s="7"/>
      <c r="AB280" s="7"/>
      <c r="AC280" s="7"/>
      <c r="AD280" s="7"/>
      <c r="AE280" s="7"/>
      <c r="AF280" s="7"/>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row>
    <row r="281" spans="1:119" ht="63" customHeight="1" x14ac:dyDescent="0.25">
      <c r="A281" s="1" t="s">
        <v>1081</v>
      </c>
      <c r="B281" s="6" t="s">
        <v>1082</v>
      </c>
      <c r="C281" s="6" t="s">
        <v>1083</v>
      </c>
      <c r="D281" s="5">
        <v>252</v>
      </c>
      <c r="E281" s="27" t="s">
        <v>1107</v>
      </c>
      <c r="F281" s="6"/>
      <c r="G281" s="6"/>
      <c r="H281" s="89" t="s">
        <v>39</v>
      </c>
      <c r="I281" s="3" t="s">
        <v>582</v>
      </c>
      <c r="J281" s="3" t="s">
        <v>1087</v>
      </c>
      <c r="K281" s="3"/>
      <c r="L281" s="3" t="s">
        <v>42</v>
      </c>
      <c r="M281" s="3"/>
      <c r="N281" s="16" t="s">
        <v>582</v>
      </c>
      <c r="O281" s="16"/>
      <c r="P281" s="2" t="s">
        <v>54</v>
      </c>
      <c r="Q281" s="20">
        <v>44432</v>
      </c>
      <c r="R281" s="20"/>
      <c r="S281" s="3" t="s">
        <v>3</v>
      </c>
      <c r="T281" s="16" t="s">
        <v>1108</v>
      </c>
      <c r="U281" s="7"/>
      <c r="V281" s="7"/>
      <c r="W281" s="7"/>
      <c r="X281" s="7"/>
      <c r="Y281" s="7"/>
      <c r="Z281" s="7"/>
      <c r="AA281" s="7"/>
      <c r="AB281" s="7"/>
      <c r="AC281" s="7"/>
      <c r="AD281" s="7"/>
      <c r="AE281" s="7"/>
      <c r="AF281" s="7"/>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row>
    <row r="282" spans="1:119" ht="63" customHeight="1" x14ac:dyDescent="0.25">
      <c r="A282" s="1" t="s">
        <v>1081</v>
      </c>
      <c r="B282" s="6" t="s">
        <v>1082</v>
      </c>
      <c r="C282" s="6" t="s">
        <v>1083</v>
      </c>
      <c r="D282" s="5">
        <v>253</v>
      </c>
      <c r="E282" s="27" t="s">
        <v>1109</v>
      </c>
      <c r="F282" s="6"/>
      <c r="G282" s="6"/>
      <c r="H282" s="89" t="s">
        <v>39</v>
      </c>
      <c r="I282" s="3" t="s">
        <v>582</v>
      </c>
      <c r="J282" s="3" t="s">
        <v>1087</v>
      </c>
      <c r="K282" s="3"/>
      <c r="L282" s="3" t="s">
        <v>42</v>
      </c>
      <c r="M282" s="3"/>
      <c r="N282" s="16" t="s">
        <v>582</v>
      </c>
      <c r="O282" s="16"/>
      <c r="P282" s="2" t="s">
        <v>54</v>
      </c>
      <c r="Q282" s="20">
        <v>44432</v>
      </c>
      <c r="R282" s="20"/>
      <c r="S282" s="3" t="s">
        <v>3</v>
      </c>
      <c r="T282" s="16" t="s">
        <v>1110</v>
      </c>
      <c r="U282" s="7"/>
      <c r="V282" s="7"/>
      <c r="W282" s="7"/>
      <c r="X282" s="7"/>
      <c r="Y282" s="7"/>
      <c r="Z282" s="7"/>
      <c r="AA282" s="7"/>
      <c r="AB282" s="7"/>
      <c r="AC282" s="7"/>
      <c r="AD282" s="7"/>
      <c r="AE282" s="7"/>
      <c r="AF282" s="7"/>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row>
    <row r="283" spans="1:119" ht="63" customHeight="1" x14ac:dyDescent="0.25">
      <c r="A283" s="1" t="s">
        <v>1081</v>
      </c>
      <c r="B283" s="6" t="s">
        <v>1082</v>
      </c>
      <c r="C283" s="6" t="s">
        <v>1083</v>
      </c>
      <c r="D283" s="5" t="s">
        <v>17</v>
      </c>
      <c r="E283" s="16" t="s">
        <v>1111</v>
      </c>
      <c r="F283" s="27" t="s">
        <v>17</v>
      </c>
      <c r="G283" s="6"/>
      <c r="H283" s="4" t="s">
        <v>17</v>
      </c>
      <c r="I283" s="3" t="s">
        <v>17</v>
      </c>
      <c r="J283" s="3" t="s">
        <v>17</v>
      </c>
      <c r="K283" s="3"/>
      <c r="L283" s="3"/>
      <c r="M283" s="3"/>
      <c r="N283" s="40"/>
      <c r="O283" s="40"/>
      <c r="P283" s="2"/>
      <c r="Q283" s="3"/>
      <c r="R283" s="3"/>
      <c r="S283" s="3"/>
      <c r="T283" s="4" t="s">
        <v>17</v>
      </c>
      <c r="U283" s="7"/>
      <c r="V283" s="7"/>
      <c r="W283" s="7"/>
      <c r="X283" s="7"/>
      <c r="Y283" s="7"/>
      <c r="Z283" s="7"/>
      <c r="AA283" s="7"/>
      <c r="AB283" s="7"/>
      <c r="AC283" s="7"/>
      <c r="AD283" s="7"/>
      <c r="AE283" s="7"/>
      <c r="AF283" s="7"/>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row>
    <row r="284" spans="1:119" ht="63" customHeight="1" x14ac:dyDescent="0.25">
      <c r="A284" s="1" t="s">
        <v>1081</v>
      </c>
      <c r="B284" s="6" t="s">
        <v>1082</v>
      </c>
      <c r="C284" s="6" t="s">
        <v>1083</v>
      </c>
      <c r="D284" s="5">
        <v>254</v>
      </c>
      <c r="E284" s="27" t="s">
        <v>1112</v>
      </c>
      <c r="F284" s="6"/>
      <c r="G284" s="6"/>
      <c r="H284" s="89" t="s">
        <v>39</v>
      </c>
      <c r="I284" s="3" t="s">
        <v>582</v>
      </c>
      <c r="J284" s="3" t="s">
        <v>1087</v>
      </c>
      <c r="K284" s="3"/>
      <c r="L284" s="3" t="s">
        <v>42</v>
      </c>
      <c r="M284" s="3"/>
      <c r="N284" s="16" t="s">
        <v>582</v>
      </c>
      <c r="O284" s="16"/>
      <c r="P284" s="2" t="s">
        <v>54</v>
      </c>
      <c r="Q284" s="20">
        <v>44432</v>
      </c>
      <c r="R284" s="20"/>
      <c r="S284" s="3" t="s">
        <v>3</v>
      </c>
      <c r="T284" s="16" t="s">
        <v>1113</v>
      </c>
      <c r="U284" s="7"/>
      <c r="V284" s="7"/>
      <c r="W284" s="7"/>
      <c r="X284" s="7"/>
      <c r="Y284" s="7"/>
      <c r="Z284" s="7"/>
      <c r="AA284" s="7"/>
      <c r="AB284" s="7"/>
      <c r="AC284" s="7"/>
      <c r="AD284" s="7"/>
      <c r="AE284" s="7"/>
      <c r="AF284" s="7"/>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row>
    <row r="285" spans="1:119" ht="63" customHeight="1" x14ac:dyDescent="0.25">
      <c r="A285" s="1" t="s">
        <v>1081</v>
      </c>
      <c r="B285" s="6" t="s">
        <v>1082</v>
      </c>
      <c r="C285" s="6" t="s">
        <v>1083</v>
      </c>
      <c r="D285" s="5">
        <v>255</v>
      </c>
      <c r="E285" s="27" t="s">
        <v>1114</v>
      </c>
      <c r="F285" s="6"/>
      <c r="G285" s="6"/>
      <c r="H285" s="89" t="s">
        <v>39</v>
      </c>
      <c r="I285" s="3" t="s">
        <v>582</v>
      </c>
      <c r="J285" s="3" t="s">
        <v>1087</v>
      </c>
      <c r="K285" s="3"/>
      <c r="L285" s="3" t="s">
        <v>42</v>
      </c>
      <c r="M285" s="3"/>
      <c r="N285" s="16" t="s">
        <v>582</v>
      </c>
      <c r="O285" s="16"/>
      <c r="P285" s="2" t="s">
        <v>54</v>
      </c>
      <c r="Q285" s="20">
        <v>44433</v>
      </c>
      <c r="R285" s="20"/>
      <c r="S285" s="3" t="s">
        <v>3</v>
      </c>
      <c r="T285" s="16" t="s">
        <v>1115</v>
      </c>
      <c r="U285" s="7"/>
      <c r="V285" s="7"/>
      <c r="W285" s="7"/>
      <c r="X285" s="7"/>
      <c r="Y285" s="7"/>
      <c r="Z285" s="7"/>
      <c r="AA285" s="7"/>
      <c r="AB285" s="7"/>
      <c r="AC285" s="7"/>
      <c r="AD285" s="7"/>
      <c r="AE285" s="7"/>
      <c r="AF285" s="7"/>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row>
    <row r="286" spans="1:119" ht="63" customHeight="1" x14ac:dyDescent="0.25">
      <c r="A286" s="1" t="s">
        <v>1081</v>
      </c>
      <c r="B286" s="6" t="s">
        <v>1082</v>
      </c>
      <c r="C286" s="6" t="s">
        <v>1083</v>
      </c>
      <c r="D286" s="5">
        <v>256</v>
      </c>
      <c r="E286" s="27" t="s">
        <v>1116</v>
      </c>
      <c r="F286" s="6"/>
      <c r="G286" s="6"/>
      <c r="H286" s="89" t="s">
        <v>39</v>
      </c>
      <c r="I286" s="3" t="s">
        <v>582</v>
      </c>
      <c r="J286" s="3" t="s">
        <v>1087</v>
      </c>
      <c r="K286" s="3"/>
      <c r="L286" s="3" t="s">
        <v>42</v>
      </c>
      <c r="M286" s="3"/>
      <c r="N286" s="16" t="s">
        <v>582</v>
      </c>
      <c r="O286" s="16"/>
      <c r="P286" s="2" t="s">
        <v>54</v>
      </c>
      <c r="Q286" s="20">
        <v>44434</v>
      </c>
      <c r="R286" s="20"/>
      <c r="S286" s="3" t="s">
        <v>3</v>
      </c>
      <c r="T286" s="16" t="s">
        <v>1117</v>
      </c>
      <c r="U286" s="7"/>
      <c r="V286" s="7"/>
      <c r="W286" s="7"/>
      <c r="X286" s="7"/>
      <c r="Y286" s="7"/>
      <c r="Z286" s="7"/>
      <c r="AA286" s="7"/>
      <c r="AB286" s="7"/>
      <c r="AC286" s="7"/>
      <c r="AD286" s="7"/>
      <c r="AE286" s="7"/>
      <c r="AF286" s="7"/>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row>
    <row r="287" spans="1:119" ht="63" customHeight="1" x14ac:dyDescent="0.25">
      <c r="A287" s="1" t="s">
        <v>1081</v>
      </c>
      <c r="B287" s="6" t="s">
        <v>1082</v>
      </c>
      <c r="C287" s="6" t="s">
        <v>1083</v>
      </c>
      <c r="D287" s="5">
        <v>257</v>
      </c>
      <c r="E287" s="27" t="s">
        <v>1118</v>
      </c>
      <c r="F287" s="6"/>
      <c r="G287" s="6"/>
      <c r="H287" s="89" t="s">
        <v>39</v>
      </c>
      <c r="I287" s="3" t="s">
        <v>582</v>
      </c>
      <c r="J287" s="3" t="s">
        <v>1087</v>
      </c>
      <c r="K287" s="3"/>
      <c r="L287" s="3" t="s">
        <v>42</v>
      </c>
      <c r="M287" s="3"/>
      <c r="N287" s="16" t="s">
        <v>582</v>
      </c>
      <c r="O287" s="16"/>
      <c r="P287" s="2" t="s">
        <v>54</v>
      </c>
      <c r="Q287" s="20">
        <v>44435</v>
      </c>
      <c r="R287" s="20"/>
      <c r="S287" s="3" t="s">
        <v>3</v>
      </c>
      <c r="T287" s="16" t="s">
        <v>1119</v>
      </c>
      <c r="U287" s="7"/>
      <c r="V287" s="7"/>
      <c r="W287" s="7"/>
      <c r="X287" s="7"/>
      <c r="Y287" s="7"/>
      <c r="Z287" s="7"/>
      <c r="AA287" s="7"/>
      <c r="AB287" s="7"/>
      <c r="AC287" s="7"/>
      <c r="AD287" s="7"/>
      <c r="AE287" s="7"/>
      <c r="AF287" s="7"/>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row>
    <row r="288" spans="1:119" ht="63" customHeight="1" x14ac:dyDescent="0.25">
      <c r="A288" s="1" t="s">
        <v>1081</v>
      </c>
      <c r="B288" s="6" t="s">
        <v>1082</v>
      </c>
      <c r="C288" s="6" t="s">
        <v>1083</v>
      </c>
      <c r="D288" s="5">
        <v>258</v>
      </c>
      <c r="E288" s="16" t="s">
        <v>1120</v>
      </c>
      <c r="F288" s="6"/>
      <c r="G288" s="6"/>
      <c r="H288" s="89" t="s">
        <v>17</v>
      </c>
      <c r="I288" s="89"/>
      <c r="J288" s="89"/>
      <c r="K288" s="3"/>
      <c r="L288" s="3"/>
      <c r="M288" s="3" t="s">
        <v>42</v>
      </c>
      <c r="N288" s="16" t="s">
        <v>582</v>
      </c>
      <c r="O288" s="16"/>
      <c r="P288" s="2" t="s">
        <v>136</v>
      </c>
      <c r="Q288" s="3"/>
      <c r="R288" s="3"/>
      <c r="S288" s="3" t="s">
        <v>3</v>
      </c>
      <c r="T288" s="16" t="s">
        <v>1121</v>
      </c>
      <c r="U288" s="7"/>
      <c r="V288" s="7"/>
      <c r="W288" s="7"/>
      <c r="X288" s="7"/>
      <c r="Y288" s="7"/>
      <c r="Z288" s="7"/>
      <c r="AA288" s="7"/>
      <c r="AB288" s="7"/>
      <c r="AC288" s="7"/>
      <c r="AD288" s="7"/>
      <c r="AE288" s="7"/>
      <c r="AF288" s="7"/>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row>
    <row r="289" spans="1:119" ht="63" customHeight="1" x14ac:dyDescent="0.25">
      <c r="A289" s="1" t="s">
        <v>1081</v>
      </c>
      <c r="B289" s="6" t="s">
        <v>1082</v>
      </c>
      <c r="C289" s="6" t="s">
        <v>1083</v>
      </c>
      <c r="D289" s="5">
        <v>259</v>
      </c>
      <c r="E289" s="27" t="s">
        <v>1122</v>
      </c>
      <c r="F289" s="6"/>
      <c r="G289" s="6"/>
      <c r="H289" s="89" t="s">
        <v>39</v>
      </c>
      <c r="I289" s="3" t="s">
        <v>582</v>
      </c>
      <c r="J289" s="3" t="s">
        <v>1087</v>
      </c>
      <c r="K289" s="3"/>
      <c r="L289" s="3" t="s">
        <v>42</v>
      </c>
      <c r="M289" s="3"/>
      <c r="N289" s="16" t="s">
        <v>582</v>
      </c>
      <c r="O289" s="16"/>
      <c r="P289" s="2" t="s">
        <v>54</v>
      </c>
      <c r="Q289" s="20">
        <v>44435</v>
      </c>
      <c r="R289" s="20"/>
      <c r="S289" s="3" t="s">
        <v>3</v>
      </c>
      <c r="T289" s="16" t="s">
        <v>1123</v>
      </c>
      <c r="U289" s="7"/>
      <c r="V289" s="7"/>
      <c r="W289" s="7"/>
      <c r="X289" s="7"/>
      <c r="Y289" s="7"/>
      <c r="Z289" s="7"/>
      <c r="AA289" s="7"/>
      <c r="AB289" s="7"/>
      <c r="AC289" s="7"/>
      <c r="AD289" s="7"/>
      <c r="AE289" s="7"/>
      <c r="AF289" s="7"/>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row>
    <row r="290" spans="1:119" ht="63" customHeight="1" x14ac:dyDescent="0.25">
      <c r="A290" s="1" t="s">
        <v>1081</v>
      </c>
      <c r="B290" s="6" t="s">
        <v>1082</v>
      </c>
      <c r="C290" s="6" t="s">
        <v>1083</v>
      </c>
      <c r="D290" s="5">
        <v>260</v>
      </c>
      <c r="E290" s="27" t="s">
        <v>1124</v>
      </c>
      <c r="F290" s="6"/>
      <c r="G290" s="6"/>
      <c r="H290" s="89" t="s">
        <v>39</v>
      </c>
      <c r="I290" s="3" t="s">
        <v>582</v>
      </c>
      <c r="J290" s="3" t="s">
        <v>1087</v>
      </c>
      <c r="K290" s="3"/>
      <c r="L290" s="3" t="s">
        <v>42</v>
      </c>
      <c r="M290" s="3"/>
      <c r="N290" s="16" t="s">
        <v>582</v>
      </c>
      <c r="O290" s="16"/>
      <c r="P290" s="2" t="s">
        <v>54</v>
      </c>
      <c r="Q290" s="20">
        <v>44436</v>
      </c>
      <c r="R290" s="20"/>
      <c r="S290" s="3" t="s">
        <v>3</v>
      </c>
      <c r="T290" s="16" t="s">
        <v>1125</v>
      </c>
      <c r="U290" s="7"/>
      <c r="V290" s="7"/>
      <c r="W290" s="7"/>
      <c r="X290" s="7"/>
      <c r="Y290" s="7"/>
      <c r="Z290" s="7"/>
      <c r="AA290" s="7"/>
      <c r="AB290" s="7"/>
      <c r="AC290" s="7"/>
      <c r="AD290" s="7"/>
      <c r="AE290" s="7"/>
      <c r="AF290" s="7"/>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row>
    <row r="291" spans="1:119" ht="63" customHeight="1" x14ac:dyDescent="0.25">
      <c r="A291" s="1" t="s">
        <v>1081</v>
      </c>
      <c r="B291" s="6" t="s">
        <v>1082</v>
      </c>
      <c r="C291" s="6" t="s">
        <v>1083</v>
      </c>
      <c r="D291" s="5">
        <v>261</v>
      </c>
      <c r="E291" s="27" t="s">
        <v>1126</v>
      </c>
      <c r="F291" s="6"/>
      <c r="G291" s="6"/>
      <c r="H291" s="89" t="s">
        <v>39</v>
      </c>
      <c r="I291" s="3" t="s">
        <v>582</v>
      </c>
      <c r="J291" s="3" t="s">
        <v>1087</v>
      </c>
      <c r="K291" s="3"/>
      <c r="L291" s="3" t="s">
        <v>42</v>
      </c>
      <c r="M291" s="3"/>
      <c r="N291" s="16" t="s">
        <v>582</v>
      </c>
      <c r="O291" s="16"/>
      <c r="P291" s="2" t="s">
        <v>54</v>
      </c>
      <c r="Q291" s="20">
        <v>44432</v>
      </c>
      <c r="R291" s="20"/>
      <c r="S291" s="3" t="s">
        <v>3</v>
      </c>
      <c r="T291" s="16" t="s">
        <v>1127</v>
      </c>
      <c r="U291" s="7"/>
      <c r="V291" s="7"/>
      <c r="W291" s="7"/>
      <c r="X291" s="7"/>
      <c r="Y291" s="7"/>
      <c r="Z291" s="7"/>
      <c r="AA291" s="7"/>
      <c r="AB291" s="7"/>
      <c r="AC291" s="7"/>
      <c r="AD291" s="7"/>
      <c r="AE291" s="7"/>
      <c r="AF291" s="7"/>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row>
    <row r="292" spans="1:119" ht="63" customHeight="1" x14ac:dyDescent="0.25">
      <c r="A292" s="1" t="s">
        <v>1081</v>
      </c>
      <c r="B292" s="6" t="s">
        <v>1082</v>
      </c>
      <c r="C292" s="6" t="s">
        <v>1083</v>
      </c>
      <c r="D292" s="5">
        <v>262</v>
      </c>
      <c r="E292" s="27" t="s">
        <v>1128</v>
      </c>
      <c r="F292" s="6"/>
      <c r="G292" s="6"/>
      <c r="H292" s="89" t="s">
        <v>39</v>
      </c>
      <c r="I292" s="3" t="s">
        <v>582</v>
      </c>
      <c r="J292" s="3" t="s">
        <v>1087</v>
      </c>
      <c r="K292" s="3"/>
      <c r="L292" s="3" t="s">
        <v>42</v>
      </c>
      <c r="M292" s="3"/>
      <c r="N292" s="16" t="s">
        <v>582</v>
      </c>
      <c r="O292" s="16"/>
      <c r="P292" s="2" t="s">
        <v>54</v>
      </c>
      <c r="Q292" s="20">
        <v>44432</v>
      </c>
      <c r="R292" s="20"/>
      <c r="S292" s="3" t="s">
        <v>3</v>
      </c>
      <c r="T292" s="16" t="s">
        <v>1129</v>
      </c>
      <c r="U292" s="7"/>
      <c r="V292" s="7"/>
      <c r="W292" s="7"/>
      <c r="X292" s="7"/>
      <c r="Y292" s="7"/>
      <c r="Z292" s="7"/>
      <c r="AA292" s="7"/>
      <c r="AB292" s="7"/>
      <c r="AC292" s="7"/>
      <c r="AD292" s="7"/>
      <c r="AE292" s="7"/>
      <c r="AF292" s="7"/>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row>
    <row r="293" spans="1:119" ht="63" customHeight="1" x14ac:dyDescent="0.25">
      <c r="A293" s="1" t="s">
        <v>1081</v>
      </c>
      <c r="B293" s="6" t="s">
        <v>1082</v>
      </c>
      <c r="C293" s="6" t="s">
        <v>1083</v>
      </c>
      <c r="D293" s="5">
        <v>263</v>
      </c>
      <c r="E293" s="27" t="s">
        <v>1130</v>
      </c>
      <c r="F293" s="6"/>
      <c r="G293" s="6"/>
      <c r="H293" s="89" t="s">
        <v>39</v>
      </c>
      <c r="I293" s="3" t="s">
        <v>582</v>
      </c>
      <c r="J293" s="3" t="s">
        <v>1087</v>
      </c>
      <c r="K293" s="3"/>
      <c r="L293" s="3" t="s">
        <v>42</v>
      </c>
      <c r="M293" s="3"/>
      <c r="N293" s="16" t="s">
        <v>582</v>
      </c>
      <c r="O293" s="16"/>
      <c r="P293" s="2" t="s">
        <v>54</v>
      </c>
      <c r="Q293" s="20">
        <v>44432</v>
      </c>
      <c r="R293" s="20"/>
      <c r="S293" s="3" t="s">
        <v>3</v>
      </c>
      <c r="T293" s="16" t="s">
        <v>1131</v>
      </c>
      <c r="U293" s="7"/>
      <c r="V293" s="7"/>
      <c r="W293" s="7"/>
      <c r="X293" s="7"/>
      <c r="Y293" s="7"/>
      <c r="Z293" s="7"/>
      <c r="AA293" s="7"/>
      <c r="AB293" s="7"/>
      <c r="AC293" s="7"/>
      <c r="AD293" s="7"/>
      <c r="AE293" s="7"/>
      <c r="AF293" s="7"/>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row>
    <row r="294" spans="1:119" ht="63" customHeight="1" x14ac:dyDescent="0.25">
      <c r="A294" s="1" t="s">
        <v>1081</v>
      </c>
      <c r="B294" s="6" t="s">
        <v>1082</v>
      </c>
      <c r="C294" s="6" t="s">
        <v>1083</v>
      </c>
      <c r="D294" s="5">
        <v>264</v>
      </c>
      <c r="E294" s="27" t="s">
        <v>1132</v>
      </c>
      <c r="F294" s="6"/>
      <c r="G294" s="6"/>
      <c r="H294" s="89" t="s">
        <v>39</v>
      </c>
      <c r="I294" s="3" t="s">
        <v>582</v>
      </c>
      <c r="J294" s="3" t="s">
        <v>1087</v>
      </c>
      <c r="K294" s="3"/>
      <c r="L294" s="3" t="s">
        <v>42</v>
      </c>
      <c r="M294" s="3"/>
      <c r="N294" s="16" t="s">
        <v>582</v>
      </c>
      <c r="O294" s="16"/>
      <c r="P294" s="2" t="s">
        <v>54</v>
      </c>
      <c r="Q294" s="20">
        <v>44432</v>
      </c>
      <c r="R294" s="20"/>
      <c r="S294" s="3" t="s">
        <v>3</v>
      </c>
      <c r="T294" s="16" t="s">
        <v>1133</v>
      </c>
      <c r="U294" s="7"/>
      <c r="V294" s="7"/>
      <c r="W294" s="7"/>
      <c r="X294" s="7"/>
      <c r="Y294" s="7"/>
      <c r="Z294" s="7"/>
      <c r="AA294" s="7"/>
      <c r="AB294" s="7"/>
      <c r="AC294" s="7"/>
      <c r="AD294" s="7"/>
      <c r="AE294" s="7"/>
      <c r="AF294" s="7"/>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row>
    <row r="295" spans="1:119" ht="63" customHeight="1" x14ac:dyDescent="0.25">
      <c r="A295" s="1" t="s">
        <v>1081</v>
      </c>
      <c r="B295" s="6" t="s">
        <v>1082</v>
      </c>
      <c r="C295" s="6" t="s">
        <v>1083</v>
      </c>
      <c r="D295" s="5">
        <v>265</v>
      </c>
      <c r="E295" s="27" t="s">
        <v>1134</v>
      </c>
      <c r="F295" s="6"/>
      <c r="G295" s="6"/>
      <c r="H295" s="89" t="s">
        <v>39</v>
      </c>
      <c r="I295" s="3" t="s">
        <v>582</v>
      </c>
      <c r="J295" s="3" t="s">
        <v>1087</v>
      </c>
      <c r="K295" s="3"/>
      <c r="L295" s="3" t="s">
        <v>42</v>
      </c>
      <c r="M295" s="3"/>
      <c r="N295" s="16" t="s">
        <v>582</v>
      </c>
      <c r="O295" s="16"/>
      <c r="P295" s="2" t="s">
        <v>54</v>
      </c>
      <c r="Q295" s="20">
        <v>44432</v>
      </c>
      <c r="R295" s="20"/>
      <c r="S295" s="3" t="s">
        <v>3</v>
      </c>
      <c r="T295" s="16" t="s">
        <v>1135</v>
      </c>
      <c r="U295" s="7"/>
      <c r="V295" s="7"/>
      <c r="W295" s="7"/>
      <c r="X295" s="7"/>
      <c r="Y295" s="7"/>
      <c r="Z295" s="7"/>
      <c r="AA295" s="7"/>
      <c r="AB295" s="7"/>
      <c r="AC295" s="7"/>
      <c r="AD295" s="7"/>
      <c r="AE295" s="7"/>
      <c r="AF295" s="7"/>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row>
    <row r="296" spans="1:119" ht="63" customHeight="1" x14ac:dyDescent="0.25">
      <c r="A296" s="1" t="s">
        <v>1081</v>
      </c>
      <c r="B296" s="6" t="s">
        <v>1082</v>
      </c>
      <c r="C296" s="6" t="s">
        <v>1083</v>
      </c>
      <c r="D296" s="5">
        <v>266</v>
      </c>
      <c r="E296" s="27" t="s">
        <v>1136</v>
      </c>
      <c r="F296" s="6"/>
      <c r="G296" s="6"/>
      <c r="H296" s="89" t="s">
        <v>39</v>
      </c>
      <c r="I296" s="3" t="s">
        <v>582</v>
      </c>
      <c r="J296" s="3" t="s">
        <v>1087</v>
      </c>
      <c r="K296" s="3"/>
      <c r="L296" s="3" t="s">
        <v>42</v>
      </c>
      <c r="M296" s="3"/>
      <c r="N296" s="16" t="s">
        <v>582</v>
      </c>
      <c r="O296" s="16"/>
      <c r="P296" s="2" t="s">
        <v>54</v>
      </c>
      <c r="Q296" s="20">
        <v>44432</v>
      </c>
      <c r="R296" s="20"/>
      <c r="S296" s="3" t="s">
        <v>3</v>
      </c>
      <c r="T296" s="16" t="s">
        <v>1137</v>
      </c>
      <c r="U296" s="7"/>
      <c r="V296" s="7"/>
      <c r="W296" s="7"/>
      <c r="X296" s="7"/>
      <c r="Y296" s="7"/>
      <c r="Z296" s="7"/>
      <c r="AA296" s="7"/>
      <c r="AB296" s="7"/>
      <c r="AC296" s="7"/>
      <c r="AD296" s="7"/>
      <c r="AE296" s="7"/>
      <c r="AF296" s="7"/>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row>
    <row r="297" spans="1:119" ht="63" customHeight="1" x14ac:dyDescent="0.25">
      <c r="A297" s="1" t="s">
        <v>1081</v>
      </c>
      <c r="B297" s="6" t="s">
        <v>1082</v>
      </c>
      <c r="C297" s="6" t="s">
        <v>1083</v>
      </c>
      <c r="D297" s="5">
        <v>267</v>
      </c>
      <c r="E297" s="27" t="s">
        <v>1138</v>
      </c>
      <c r="F297" s="6"/>
      <c r="G297" s="6"/>
      <c r="H297" s="89" t="s">
        <v>39</v>
      </c>
      <c r="I297" s="3" t="s">
        <v>582</v>
      </c>
      <c r="J297" s="3" t="s">
        <v>1087</v>
      </c>
      <c r="K297" s="3"/>
      <c r="L297" s="3" t="s">
        <v>42</v>
      </c>
      <c r="M297" s="3"/>
      <c r="N297" s="16" t="s">
        <v>582</v>
      </c>
      <c r="O297" s="16"/>
      <c r="P297" s="2" t="s">
        <v>54</v>
      </c>
      <c r="Q297" s="20">
        <v>44432</v>
      </c>
      <c r="R297" s="20"/>
      <c r="S297" s="3" t="s">
        <v>3</v>
      </c>
      <c r="T297" s="16" t="s">
        <v>1139</v>
      </c>
      <c r="U297" s="7"/>
      <c r="V297" s="7"/>
      <c r="W297" s="7"/>
      <c r="X297" s="7"/>
      <c r="Y297" s="7"/>
      <c r="Z297" s="7"/>
      <c r="AA297" s="7"/>
      <c r="AB297" s="7"/>
      <c r="AC297" s="7"/>
      <c r="AD297" s="7"/>
      <c r="AE297" s="7"/>
      <c r="AF297" s="7"/>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row>
    <row r="298" spans="1:119" ht="63" customHeight="1" x14ac:dyDescent="0.25">
      <c r="A298" s="1" t="s">
        <v>1081</v>
      </c>
      <c r="B298" s="6" t="s">
        <v>1082</v>
      </c>
      <c r="C298" s="6" t="s">
        <v>1083</v>
      </c>
      <c r="D298" s="5">
        <v>268</v>
      </c>
      <c r="E298" s="27" t="s">
        <v>1140</v>
      </c>
      <c r="F298" s="6"/>
      <c r="G298" s="6"/>
      <c r="H298" s="89" t="s">
        <v>39</v>
      </c>
      <c r="I298" s="3" t="s">
        <v>582</v>
      </c>
      <c r="J298" s="3" t="s">
        <v>1087</v>
      </c>
      <c r="K298" s="3"/>
      <c r="L298" s="3" t="s">
        <v>42</v>
      </c>
      <c r="M298" s="3"/>
      <c r="N298" s="16" t="s">
        <v>582</v>
      </c>
      <c r="O298" s="16"/>
      <c r="P298" s="2" t="s">
        <v>136</v>
      </c>
      <c r="Q298" s="3"/>
      <c r="R298" s="3"/>
      <c r="S298" s="3" t="s">
        <v>3</v>
      </c>
      <c r="T298" s="16" t="s">
        <v>1141</v>
      </c>
      <c r="U298" s="7"/>
      <c r="V298" s="7"/>
      <c r="W298" s="7"/>
      <c r="X298" s="7"/>
      <c r="Y298" s="7"/>
      <c r="Z298" s="7"/>
      <c r="AA298" s="7"/>
      <c r="AB298" s="7"/>
      <c r="AC298" s="7"/>
      <c r="AD298" s="7"/>
      <c r="AE298" s="7"/>
      <c r="AF298" s="7"/>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row>
    <row r="299" spans="1:119" ht="63" customHeight="1" x14ac:dyDescent="0.25">
      <c r="A299" s="1" t="s">
        <v>1081</v>
      </c>
      <c r="B299" s="6" t="s">
        <v>1082</v>
      </c>
      <c r="C299" s="6" t="s">
        <v>1083</v>
      </c>
      <c r="D299" s="5">
        <v>269</v>
      </c>
      <c r="E299" s="27" t="s">
        <v>1142</v>
      </c>
      <c r="F299" s="6"/>
      <c r="G299" s="6"/>
      <c r="H299" s="89" t="s">
        <v>535</v>
      </c>
      <c r="I299" s="3" t="s">
        <v>582</v>
      </c>
      <c r="J299" s="3" t="s">
        <v>1087</v>
      </c>
      <c r="K299" s="3"/>
      <c r="L299" s="3" t="s">
        <v>42</v>
      </c>
      <c r="M299" s="3"/>
      <c r="N299" s="16" t="s">
        <v>582</v>
      </c>
      <c r="O299" s="16"/>
      <c r="P299" s="2" t="s">
        <v>54</v>
      </c>
      <c r="Q299" s="20">
        <v>44432</v>
      </c>
      <c r="R299" s="20"/>
      <c r="S299" s="3" t="s">
        <v>3</v>
      </c>
      <c r="T299" s="16" t="s">
        <v>1143</v>
      </c>
      <c r="U299" s="7"/>
      <c r="V299" s="7"/>
      <c r="W299" s="7"/>
      <c r="X299" s="7"/>
      <c r="Y299" s="7"/>
      <c r="Z299" s="7"/>
      <c r="AA299" s="7"/>
      <c r="AB299" s="7"/>
      <c r="AC299" s="7"/>
      <c r="AD299" s="7"/>
      <c r="AE299" s="7"/>
      <c r="AF299" s="7"/>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row>
    <row r="300" spans="1:119" ht="63" customHeight="1" x14ac:dyDescent="0.25">
      <c r="A300" s="1" t="s">
        <v>1081</v>
      </c>
      <c r="B300" s="6" t="s">
        <v>1082</v>
      </c>
      <c r="C300" s="6" t="s">
        <v>1083</v>
      </c>
      <c r="D300" s="5">
        <v>270</v>
      </c>
      <c r="E300" s="27" t="s">
        <v>1144</v>
      </c>
      <c r="F300" s="6"/>
      <c r="G300" s="6"/>
      <c r="H300" s="89" t="s">
        <v>39</v>
      </c>
      <c r="I300" s="3" t="s">
        <v>582</v>
      </c>
      <c r="J300" s="3" t="s">
        <v>1087</v>
      </c>
      <c r="K300" s="3"/>
      <c r="L300" s="3" t="s">
        <v>42</v>
      </c>
      <c r="M300" s="3"/>
      <c r="N300" s="16" t="s">
        <v>582</v>
      </c>
      <c r="O300" s="16"/>
      <c r="P300" s="2" t="s">
        <v>54</v>
      </c>
      <c r="Q300" s="20">
        <v>44433</v>
      </c>
      <c r="R300" s="20"/>
      <c r="S300" s="3" t="s">
        <v>3</v>
      </c>
      <c r="T300" s="16" t="s">
        <v>1145</v>
      </c>
      <c r="U300" s="7"/>
      <c r="V300" s="7"/>
      <c r="W300" s="7"/>
      <c r="X300" s="7"/>
      <c r="Y300" s="7"/>
      <c r="Z300" s="7"/>
      <c r="AA300" s="7"/>
      <c r="AB300" s="7"/>
      <c r="AC300" s="7"/>
      <c r="AD300" s="7"/>
      <c r="AE300" s="7"/>
      <c r="AF300" s="7"/>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row>
    <row r="301" spans="1:119" ht="63" customHeight="1" x14ac:dyDescent="0.25">
      <c r="A301" s="1" t="s">
        <v>1081</v>
      </c>
      <c r="B301" s="6" t="s">
        <v>1082</v>
      </c>
      <c r="C301" s="6" t="s">
        <v>1083</v>
      </c>
      <c r="D301" s="5">
        <v>271</v>
      </c>
      <c r="E301" s="27" t="s">
        <v>1146</v>
      </c>
      <c r="F301" s="6"/>
      <c r="G301" s="6"/>
      <c r="H301" s="89" t="s">
        <v>39</v>
      </c>
      <c r="I301" s="3" t="s">
        <v>582</v>
      </c>
      <c r="J301" s="3" t="s">
        <v>1087</v>
      </c>
      <c r="K301" s="3"/>
      <c r="L301" s="3" t="s">
        <v>42</v>
      </c>
      <c r="M301" s="3"/>
      <c r="N301" s="16" t="s">
        <v>582</v>
      </c>
      <c r="O301" s="16"/>
      <c r="P301" s="2" t="s">
        <v>54</v>
      </c>
      <c r="Q301" s="20">
        <v>44434</v>
      </c>
      <c r="R301" s="20"/>
      <c r="S301" s="3" t="s">
        <v>3</v>
      </c>
      <c r="T301" s="16" t="s">
        <v>1147</v>
      </c>
      <c r="U301" s="7"/>
      <c r="V301" s="7"/>
      <c r="W301" s="7"/>
      <c r="X301" s="7"/>
      <c r="Y301" s="7"/>
      <c r="Z301" s="7"/>
      <c r="AA301" s="7"/>
      <c r="AB301" s="7"/>
      <c r="AC301" s="7"/>
      <c r="AD301" s="7"/>
      <c r="AE301" s="7"/>
      <c r="AF301" s="7"/>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row>
    <row r="302" spans="1:119" ht="63" customHeight="1" x14ac:dyDescent="0.25">
      <c r="A302" s="1" t="s">
        <v>1081</v>
      </c>
      <c r="B302" s="6" t="s">
        <v>1082</v>
      </c>
      <c r="C302" s="6" t="s">
        <v>1083</v>
      </c>
      <c r="D302" s="5">
        <v>272</v>
      </c>
      <c r="E302" s="27" t="s">
        <v>1148</v>
      </c>
      <c r="F302" s="6"/>
      <c r="G302" s="6"/>
      <c r="H302" s="89" t="s">
        <v>39</v>
      </c>
      <c r="I302" s="3" t="s">
        <v>582</v>
      </c>
      <c r="J302" s="3" t="s">
        <v>1087</v>
      </c>
      <c r="K302" s="3"/>
      <c r="L302" s="3" t="s">
        <v>42</v>
      </c>
      <c r="M302" s="3"/>
      <c r="N302" s="16" t="s">
        <v>582</v>
      </c>
      <c r="O302" s="16"/>
      <c r="P302" s="2" t="s">
        <v>54</v>
      </c>
      <c r="Q302" s="20">
        <v>44435</v>
      </c>
      <c r="R302" s="20"/>
      <c r="S302" s="3" t="s">
        <v>3</v>
      </c>
      <c r="T302" s="16" t="s">
        <v>1149</v>
      </c>
      <c r="U302" s="7"/>
      <c r="V302" s="7"/>
      <c r="W302" s="7"/>
      <c r="X302" s="7"/>
      <c r="Y302" s="7"/>
      <c r="Z302" s="7"/>
      <c r="AA302" s="7"/>
      <c r="AB302" s="7"/>
      <c r="AC302" s="7"/>
      <c r="AD302" s="7"/>
      <c r="AE302" s="7"/>
      <c r="AF302" s="7"/>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row>
    <row r="303" spans="1:119" ht="63" customHeight="1" x14ac:dyDescent="0.25">
      <c r="A303" s="1" t="s">
        <v>1081</v>
      </c>
      <c r="B303" s="6" t="s">
        <v>1082</v>
      </c>
      <c r="C303" s="6" t="s">
        <v>1083</v>
      </c>
      <c r="D303" s="5">
        <v>273</v>
      </c>
      <c r="E303" s="27" t="s">
        <v>1150</v>
      </c>
      <c r="F303" s="6"/>
      <c r="G303" s="6"/>
      <c r="H303" s="89" t="s">
        <v>39</v>
      </c>
      <c r="I303" s="3" t="s">
        <v>582</v>
      </c>
      <c r="J303" s="3" t="s">
        <v>1087</v>
      </c>
      <c r="K303" s="3"/>
      <c r="L303" s="3" t="s">
        <v>42</v>
      </c>
      <c r="M303" s="3"/>
      <c r="N303" s="16" t="s">
        <v>582</v>
      </c>
      <c r="O303" s="16"/>
      <c r="P303" s="2" t="s">
        <v>54</v>
      </c>
      <c r="Q303" s="20">
        <v>44436</v>
      </c>
      <c r="R303" s="20"/>
      <c r="S303" s="3" t="s">
        <v>3</v>
      </c>
      <c r="T303" s="16" t="s">
        <v>1151</v>
      </c>
      <c r="U303" s="7"/>
      <c r="V303" s="7"/>
      <c r="W303" s="7"/>
      <c r="X303" s="7"/>
      <c r="Y303" s="7"/>
      <c r="Z303" s="7"/>
      <c r="AA303" s="7"/>
      <c r="AB303" s="7"/>
      <c r="AC303" s="7"/>
      <c r="AD303" s="7"/>
      <c r="AE303" s="7"/>
      <c r="AF303" s="7"/>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row>
    <row r="304" spans="1:119" ht="63" customHeight="1" x14ac:dyDescent="0.25">
      <c r="A304" s="1" t="s">
        <v>1081</v>
      </c>
      <c r="B304" s="6" t="s">
        <v>1082</v>
      </c>
      <c r="C304" s="6" t="s">
        <v>1083</v>
      </c>
      <c r="D304" s="5">
        <v>274</v>
      </c>
      <c r="E304" s="27" t="s">
        <v>1152</v>
      </c>
      <c r="F304" s="6"/>
      <c r="G304" s="6"/>
      <c r="H304" s="89" t="s">
        <v>39</v>
      </c>
      <c r="I304" s="3" t="s">
        <v>582</v>
      </c>
      <c r="J304" s="3" t="s">
        <v>1087</v>
      </c>
      <c r="K304" s="3"/>
      <c r="L304" s="3" t="s">
        <v>42</v>
      </c>
      <c r="M304" s="3"/>
      <c r="N304" s="16" t="s">
        <v>582</v>
      </c>
      <c r="O304" s="16"/>
      <c r="P304" s="2" t="s">
        <v>54</v>
      </c>
      <c r="Q304" s="20">
        <v>44437</v>
      </c>
      <c r="R304" s="20"/>
      <c r="S304" s="3" t="s">
        <v>3</v>
      </c>
      <c r="T304" s="16" t="s">
        <v>1153</v>
      </c>
      <c r="U304" s="7"/>
      <c r="V304" s="7"/>
      <c r="W304" s="7"/>
      <c r="X304" s="7"/>
      <c r="Y304" s="7"/>
      <c r="Z304" s="7"/>
      <c r="AA304" s="7"/>
      <c r="AB304" s="7"/>
      <c r="AC304" s="7"/>
      <c r="AD304" s="7"/>
      <c r="AE304" s="7"/>
      <c r="AF304" s="7"/>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row>
    <row r="305" spans="1:119" ht="63" customHeight="1" x14ac:dyDescent="0.25">
      <c r="A305" s="1" t="s">
        <v>1081</v>
      </c>
      <c r="B305" s="6" t="s">
        <v>1082</v>
      </c>
      <c r="C305" s="6" t="s">
        <v>1083</v>
      </c>
      <c r="D305" s="5">
        <v>275</v>
      </c>
      <c r="E305" s="27" t="s">
        <v>1154</v>
      </c>
      <c r="F305" s="6"/>
      <c r="G305" s="6"/>
      <c r="H305" s="89" t="s">
        <v>39</v>
      </c>
      <c r="I305" s="3" t="s">
        <v>582</v>
      </c>
      <c r="J305" s="3" t="s">
        <v>1087</v>
      </c>
      <c r="K305" s="3"/>
      <c r="L305" s="3" t="s">
        <v>42</v>
      </c>
      <c r="M305" s="3"/>
      <c r="N305" s="16" t="s">
        <v>582</v>
      </c>
      <c r="O305" s="16"/>
      <c r="P305" s="2" t="s">
        <v>54</v>
      </c>
      <c r="Q305" s="20">
        <v>44438</v>
      </c>
      <c r="R305" s="20"/>
      <c r="S305" s="3" t="s">
        <v>3</v>
      </c>
      <c r="T305" s="16" t="s">
        <v>1155</v>
      </c>
      <c r="U305" s="7"/>
      <c r="V305" s="7"/>
      <c r="W305" s="7"/>
      <c r="X305" s="7"/>
      <c r="Y305" s="7"/>
      <c r="Z305" s="7"/>
      <c r="AA305" s="7"/>
      <c r="AB305" s="7"/>
      <c r="AC305" s="7"/>
      <c r="AD305" s="7"/>
      <c r="AE305" s="7"/>
      <c r="AF305" s="7"/>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row>
    <row r="306" spans="1:119" ht="63" customHeight="1" x14ac:dyDescent="0.25">
      <c r="A306" s="1" t="s">
        <v>1081</v>
      </c>
      <c r="B306" s="6" t="s">
        <v>1082</v>
      </c>
      <c r="C306" s="6" t="s">
        <v>1083</v>
      </c>
      <c r="D306" s="5">
        <v>276</v>
      </c>
      <c r="E306" s="27" t="s">
        <v>1156</v>
      </c>
      <c r="F306" s="6"/>
      <c r="G306" s="6"/>
      <c r="H306" s="89" t="s">
        <v>39</v>
      </c>
      <c r="I306" s="3" t="s">
        <v>582</v>
      </c>
      <c r="J306" s="3" t="s">
        <v>1087</v>
      </c>
      <c r="K306" s="3"/>
      <c r="L306" s="3" t="s">
        <v>42</v>
      </c>
      <c r="M306" s="3"/>
      <c r="N306" s="16" t="s">
        <v>582</v>
      </c>
      <c r="O306" s="16"/>
      <c r="P306" s="2" t="s">
        <v>54</v>
      </c>
      <c r="Q306" s="20">
        <v>44432</v>
      </c>
      <c r="R306" s="20"/>
      <c r="S306" s="3" t="s">
        <v>3</v>
      </c>
      <c r="T306" s="16" t="s">
        <v>1157</v>
      </c>
      <c r="U306" s="7"/>
      <c r="V306" s="7"/>
      <c r="W306" s="7"/>
      <c r="X306" s="7"/>
      <c r="Y306" s="7"/>
      <c r="Z306" s="7"/>
      <c r="AA306" s="7"/>
      <c r="AB306" s="7"/>
      <c r="AC306" s="7"/>
      <c r="AD306" s="7"/>
      <c r="AE306" s="7"/>
      <c r="AF306" s="7"/>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row>
    <row r="307" spans="1:119" ht="63" customHeight="1" x14ac:dyDescent="0.25">
      <c r="A307" s="1" t="s">
        <v>1081</v>
      </c>
      <c r="B307" s="6" t="s">
        <v>1082</v>
      </c>
      <c r="C307" s="6" t="s">
        <v>1083</v>
      </c>
      <c r="D307" s="5">
        <v>277</v>
      </c>
      <c r="E307" s="27" t="s">
        <v>1158</v>
      </c>
      <c r="F307" s="6"/>
      <c r="G307" s="6"/>
      <c r="H307" s="89" t="s">
        <v>535</v>
      </c>
      <c r="I307" s="3" t="s">
        <v>582</v>
      </c>
      <c r="J307" s="3" t="s">
        <v>1087</v>
      </c>
      <c r="K307" s="3"/>
      <c r="L307" s="3" t="s">
        <v>42</v>
      </c>
      <c r="M307" s="3"/>
      <c r="N307" s="16" t="s">
        <v>582</v>
      </c>
      <c r="O307" s="16"/>
      <c r="P307" s="2" t="s">
        <v>54</v>
      </c>
      <c r="Q307" s="20">
        <v>44433</v>
      </c>
      <c r="R307" s="20"/>
      <c r="S307" s="3" t="s">
        <v>3</v>
      </c>
      <c r="T307" s="16" t="s">
        <v>1159</v>
      </c>
      <c r="U307" s="7"/>
      <c r="V307" s="7"/>
      <c r="W307" s="7"/>
      <c r="X307" s="7"/>
      <c r="Y307" s="7"/>
      <c r="Z307" s="7"/>
      <c r="AA307" s="7"/>
      <c r="AB307" s="7"/>
      <c r="AC307" s="7"/>
      <c r="AD307" s="7"/>
      <c r="AE307" s="7"/>
      <c r="AF307" s="7"/>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row>
    <row r="308" spans="1:119" ht="63" customHeight="1" x14ac:dyDescent="0.25">
      <c r="A308" s="1" t="s">
        <v>1081</v>
      </c>
      <c r="B308" s="6" t="s">
        <v>1082</v>
      </c>
      <c r="C308" s="6" t="s">
        <v>1083</v>
      </c>
      <c r="D308" s="5">
        <v>278</v>
      </c>
      <c r="E308" s="27" t="s">
        <v>1160</v>
      </c>
      <c r="F308" s="6"/>
      <c r="G308" s="6"/>
      <c r="H308" s="89" t="s">
        <v>39</v>
      </c>
      <c r="I308" s="3" t="s">
        <v>582</v>
      </c>
      <c r="J308" s="3" t="s">
        <v>1087</v>
      </c>
      <c r="K308" s="3"/>
      <c r="L308" s="3" t="s">
        <v>42</v>
      </c>
      <c r="M308" s="3"/>
      <c r="N308" s="16" t="s">
        <v>582</v>
      </c>
      <c r="O308" s="16"/>
      <c r="P308" s="2" t="s">
        <v>54</v>
      </c>
      <c r="Q308" s="20">
        <v>44432</v>
      </c>
      <c r="R308" s="20"/>
      <c r="S308" s="3" t="s">
        <v>3</v>
      </c>
      <c r="T308" s="16" t="s">
        <v>1161</v>
      </c>
      <c r="U308" s="7"/>
      <c r="V308" s="7"/>
      <c r="W308" s="7"/>
      <c r="X308" s="7"/>
      <c r="Y308" s="7"/>
      <c r="Z308" s="7"/>
      <c r="AA308" s="7"/>
      <c r="AB308" s="7"/>
      <c r="AC308" s="7"/>
      <c r="AD308" s="7"/>
      <c r="AE308" s="7"/>
      <c r="AF308" s="7"/>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row>
    <row r="309" spans="1:119" ht="63" customHeight="1" x14ac:dyDescent="0.25">
      <c r="A309" s="1" t="s">
        <v>1081</v>
      </c>
      <c r="B309" s="6" t="s">
        <v>1082</v>
      </c>
      <c r="C309" s="6" t="s">
        <v>1083</v>
      </c>
      <c r="D309" s="5">
        <v>279</v>
      </c>
      <c r="E309" s="27" t="s">
        <v>1162</v>
      </c>
      <c r="F309" s="6"/>
      <c r="G309" s="6"/>
      <c r="H309" s="89" t="s">
        <v>39</v>
      </c>
      <c r="I309" s="3" t="s">
        <v>582</v>
      </c>
      <c r="J309" s="3" t="s">
        <v>1087</v>
      </c>
      <c r="K309" s="3"/>
      <c r="L309" s="3" t="s">
        <v>42</v>
      </c>
      <c r="M309" s="3"/>
      <c r="N309" s="16" t="s">
        <v>582</v>
      </c>
      <c r="O309" s="16"/>
      <c r="P309" s="2" t="s">
        <v>54</v>
      </c>
      <c r="Q309" s="20">
        <v>44433</v>
      </c>
      <c r="R309" s="20"/>
      <c r="S309" s="3" t="s">
        <v>3</v>
      </c>
      <c r="T309" s="16" t="s">
        <v>1163</v>
      </c>
      <c r="U309" s="7"/>
      <c r="V309" s="7"/>
      <c r="W309" s="7"/>
      <c r="X309" s="7"/>
      <c r="Y309" s="7"/>
      <c r="Z309" s="7"/>
      <c r="AA309" s="7"/>
      <c r="AB309" s="7"/>
      <c r="AC309" s="7"/>
      <c r="AD309" s="7"/>
      <c r="AE309" s="7"/>
      <c r="AF309" s="7"/>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row>
    <row r="310" spans="1:119" ht="63" customHeight="1" x14ac:dyDescent="0.25">
      <c r="A310" s="1" t="s">
        <v>1081</v>
      </c>
      <c r="B310" s="6" t="s">
        <v>1082</v>
      </c>
      <c r="C310" s="6" t="s">
        <v>1083</v>
      </c>
      <c r="D310" s="114" t="s">
        <v>17</v>
      </c>
      <c r="E310" s="115" t="s">
        <v>1164</v>
      </c>
      <c r="F310" s="27" t="s">
        <v>17</v>
      </c>
      <c r="G310" s="6"/>
      <c r="H310" s="4" t="s">
        <v>17</v>
      </c>
      <c r="I310" s="3" t="s">
        <v>17</v>
      </c>
      <c r="J310" s="3" t="s">
        <v>17</v>
      </c>
      <c r="K310" s="3"/>
      <c r="L310" s="3"/>
      <c r="M310" s="3"/>
      <c r="N310" s="40"/>
      <c r="O310" s="40"/>
      <c r="P310" s="2"/>
      <c r="Q310" s="3"/>
      <c r="R310" s="3"/>
      <c r="S310" s="3"/>
      <c r="T310" s="4" t="s">
        <v>17</v>
      </c>
      <c r="U310" s="7"/>
      <c r="V310" s="7"/>
      <c r="W310" s="7"/>
      <c r="X310" s="7"/>
      <c r="Y310" s="7"/>
      <c r="Z310" s="7"/>
      <c r="AA310" s="7"/>
      <c r="AB310" s="7"/>
      <c r="AC310" s="7"/>
      <c r="AD310" s="7"/>
      <c r="AE310" s="7"/>
      <c r="AF310" s="7"/>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row>
    <row r="311" spans="1:119" ht="63" customHeight="1" x14ac:dyDescent="0.25">
      <c r="A311" s="1" t="s">
        <v>1081</v>
      </c>
      <c r="B311" s="6" t="s">
        <v>1082</v>
      </c>
      <c r="C311" s="6" t="s">
        <v>1083</v>
      </c>
      <c r="D311" s="4" t="s">
        <v>17</v>
      </c>
      <c r="E311" s="27" t="s">
        <v>1165</v>
      </c>
      <c r="F311" s="27" t="s">
        <v>17</v>
      </c>
      <c r="G311" s="6"/>
      <c r="H311" s="4" t="s">
        <v>17</v>
      </c>
      <c r="I311" s="3" t="s">
        <v>17</v>
      </c>
      <c r="J311" s="3" t="s">
        <v>17</v>
      </c>
      <c r="K311" s="3"/>
      <c r="L311" s="3"/>
      <c r="M311" s="3"/>
      <c r="N311" s="40"/>
      <c r="O311" s="40"/>
      <c r="P311" s="2"/>
      <c r="Q311" s="3"/>
      <c r="R311" s="3"/>
      <c r="S311" s="3"/>
      <c r="T311" s="4" t="s">
        <v>17</v>
      </c>
      <c r="U311" s="7"/>
      <c r="V311" s="7"/>
      <c r="W311" s="7"/>
      <c r="X311" s="7"/>
      <c r="Y311" s="7"/>
      <c r="Z311" s="7"/>
      <c r="AA311" s="7"/>
      <c r="AB311" s="7"/>
      <c r="AC311" s="7"/>
      <c r="AD311" s="7"/>
      <c r="AE311" s="7"/>
      <c r="AF311" s="7"/>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row>
    <row r="312" spans="1:119" ht="63" customHeight="1" x14ac:dyDescent="0.25">
      <c r="A312" s="1" t="s">
        <v>1081</v>
      </c>
      <c r="B312" s="6" t="s">
        <v>1082</v>
      </c>
      <c r="C312" s="6" t="s">
        <v>1083</v>
      </c>
      <c r="D312" s="5">
        <v>280</v>
      </c>
      <c r="E312" s="27" t="s">
        <v>1166</v>
      </c>
      <c r="F312" s="6"/>
      <c r="G312" s="6"/>
      <c r="H312" s="89" t="s">
        <v>39</v>
      </c>
      <c r="I312" s="3" t="s">
        <v>582</v>
      </c>
      <c r="J312" s="3" t="s">
        <v>1087</v>
      </c>
      <c r="K312" s="3"/>
      <c r="L312" s="3" t="s">
        <v>42</v>
      </c>
      <c r="M312" s="3"/>
      <c r="N312" s="16" t="s">
        <v>582</v>
      </c>
      <c r="O312" s="16"/>
      <c r="P312" s="2" t="s">
        <v>54</v>
      </c>
      <c r="Q312" s="20">
        <v>44433</v>
      </c>
      <c r="R312" s="20"/>
      <c r="S312" s="3" t="s">
        <v>3</v>
      </c>
      <c r="T312" s="16" t="s">
        <v>1167</v>
      </c>
      <c r="U312" s="7"/>
      <c r="V312" s="7"/>
      <c r="W312" s="7"/>
      <c r="X312" s="7"/>
      <c r="Y312" s="7"/>
      <c r="Z312" s="7"/>
      <c r="AA312" s="7"/>
      <c r="AB312" s="7"/>
      <c r="AC312" s="7"/>
      <c r="AD312" s="7"/>
      <c r="AE312" s="7"/>
      <c r="AF312" s="7"/>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row>
    <row r="313" spans="1:119" ht="63" customHeight="1" x14ac:dyDescent="0.25">
      <c r="A313" s="1" t="s">
        <v>1081</v>
      </c>
      <c r="B313" s="6" t="s">
        <v>1082</v>
      </c>
      <c r="C313" s="6" t="s">
        <v>1083</v>
      </c>
      <c r="D313" s="5">
        <v>281</v>
      </c>
      <c r="E313" s="27" t="s">
        <v>1168</v>
      </c>
      <c r="F313" s="6"/>
      <c r="G313" s="6"/>
      <c r="H313" s="89" t="s">
        <v>39</v>
      </c>
      <c r="I313" s="3" t="s">
        <v>582</v>
      </c>
      <c r="J313" s="3" t="s">
        <v>1087</v>
      </c>
      <c r="K313" s="3"/>
      <c r="L313" s="3" t="s">
        <v>42</v>
      </c>
      <c r="M313" s="3"/>
      <c r="N313" s="16" t="s">
        <v>582</v>
      </c>
      <c r="O313" s="16"/>
      <c r="P313" s="2" t="s">
        <v>54</v>
      </c>
      <c r="Q313" s="20">
        <v>44434</v>
      </c>
      <c r="R313" s="20"/>
      <c r="S313" s="3" t="s">
        <v>3</v>
      </c>
      <c r="T313" s="16" t="s">
        <v>1169</v>
      </c>
      <c r="U313" s="7"/>
      <c r="V313" s="7"/>
      <c r="W313" s="7"/>
      <c r="X313" s="7"/>
      <c r="Y313" s="7"/>
      <c r="Z313" s="7"/>
      <c r="AA313" s="7"/>
      <c r="AB313" s="7"/>
      <c r="AC313" s="7"/>
      <c r="AD313" s="7"/>
      <c r="AE313" s="7"/>
      <c r="AF313" s="7"/>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row>
    <row r="314" spans="1:119" ht="63" customHeight="1" x14ac:dyDescent="0.25">
      <c r="A314" s="1" t="s">
        <v>1081</v>
      </c>
      <c r="B314" s="6" t="s">
        <v>1082</v>
      </c>
      <c r="C314" s="6" t="s">
        <v>1083</v>
      </c>
      <c r="D314" s="5">
        <v>282</v>
      </c>
      <c r="E314" s="27" t="s">
        <v>1170</v>
      </c>
      <c r="F314" s="6"/>
      <c r="G314" s="6"/>
      <c r="H314" s="89" t="s">
        <v>39</v>
      </c>
      <c r="I314" s="3" t="s">
        <v>582</v>
      </c>
      <c r="J314" s="3" t="s">
        <v>1087</v>
      </c>
      <c r="K314" s="3"/>
      <c r="L314" s="3" t="s">
        <v>42</v>
      </c>
      <c r="M314" s="3"/>
      <c r="N314" s="16" t="s">
        <v>582</v>
      </c>
      <c r="O314" s="16"/>
      <c r="P314" s="2" t="s">
        <v>54</v>
      </c>
      <c r="Q314" s="20">
        <v>44432</v>
      </c>
      <c r="R314" s="20"/>
      <c r="S314" s="3" t="s">
        <v>3</v>
      </c>
      <c r="T314" s="16" t="s">
        <v>1171</v>
      </c>
      <c r="U314" s="7"/>
      <c r="V314" s="7"/>
      <c r="W314" s="7"/>
      <c r="X314" s="7"/>
      <c r="Y314" s="7"/>
      <c r="Z314" s="7"/>
      <c r="AA314" s="7"/>
      <c r="AB314" s="7"/>
      <c r="AC314" s="7"/>
      <c r="AD314" s="7"/>
      <c r="AE314" s="7"/>
      <c r="AF314" s="7"/>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row>
    <row r="315" spans="1:119" ht="63" customHeight="1" x14ac:dyDescent="0.25">
      <c r="A315" s="1" t="s">
        <v>1081</v>
      </c>
      <c r="B315" s="6" t="s">
        <v>1082</v>
      </c>
      <c r="C315" s="6" t="s">
        <v>1083</v>
      </c>
      <c r="D315" s="5">
        <v>283</v>
      </c>
      <c r="E315" s="16" t="s">
        <v>1172</v>
      </c>
      <c r="F315" s="6"/>
      <c r="G315" s="6"/>
      <c r="H315" s="89" t="s">
        <v>17</v>
      </c>
      <c r="I315" s="3" t="s">
        <v>582</v>
      </c>
      <c r="J315" s="3" t="s">
        <v>1087</v>
      </c>
      <c r="K315" s="3"/>
      <c r="L315" s="3"/>
      <c r="M315" s="3" t="s">
        <v>42</v>
      </c>
      <c r="N315" s="16" t="s">
        <v>582</v>
      </c>
      <c r="O315" s="16"/>
      <c r="P315" s="2" t="s">
        <v>136</v>
      </c>
      <c r="Q315" s="3"/>
      <c r="R315" s="3"/>
      <c r="S315" s="3" t="s">
        <v>3</v>
      </c>
      <c r="T315" s="16" t="s">
        <v>1121</v>
      </c>
      <c r="U315" s="7"/>
      <c r="V315" s="7"/>
      <c r="W315" s="7"/>
      <c r="X315" s="7"/>
      <c r="Y315" s="7"/>
      <c r="Z315" s="7"/>
      <c r="AA315" s="7"/>
      <c r="AB315" s="7"/>
      <c r="AC315" s="7"/>
      <c r="AD315" s="7"/>
      <c r="AE315" s="7"/>
      <c r="AF315" s="7"/>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row>
    <row r="316" spans="1:119" ht="63" customHeight="1" x14ac:dyDescent="0.25">
      <c r="A316" s="1" t="s">
        <v>1081</v>
      </c>
      <c r="B316" s="6" t="s">
        <v>1082</v>
      </c>
      <c r="C316" s="6" t="s">
        <v>1083</v>
      </c>
      <c r="D316" s="5">
        <v>284</v>
      </c>
      <c r="E316" s="27" t="s">
        <v>1173</v>
      </c>
      <c r="F316" s="6"/>
      <c r="G316" s="6"/>
      <c r="H316" s="89" t="s">
        <v>39</v>
      </c>
      <c r="I316" s="3" t="s">
        <v>582</v>
      </c>
      <c r="J316" s="3" t="s">
        <v>1087</v>
      </c>
      <c r="K316" s="3"/>
      <c r="L316" s="3" t="s">
        <v>42</v>
      </c>
      <c r="M316" s="3"/>
      <c r="N316" s="16" t="s">
        <v>582</v>
      </c>
      <c r="O316" s="16"/>
      <c r="P316" s="2" t="s">
        <v>54</v>
      </c>
      <c r="Q316" s="20">
        <v>44432</v>
      </c>
      <c r="R316" s="20"/>
      <c r="S316" s="3" t="s">
        <v>3</v>
      </c>
      <c r="T316" s="16" t="s">
        <v>1174</v>
      </c>
      <c r="U316" s="7"/>
      <c r="V316" s="7"/>
      <c r="W316" s="7"/>
      <c r="X316" s="7"/>
      <c r="Y316" s="7"/>
      <c r="Z316" s="7"/>
      <c r="AA316" s="7"/>
      <c r="AB316" s="7"/>
      <c r="AC316" s="7"/>
      <c r="AD316" s="7"/>
      <c r="AE316" s="7"/>
      <c r="AF316" s="7"/>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row>
    <row r="317" spans="1:119" ht="63" customHeight="1" x14ac:dyDescent="0.25">
      <c r="A317" s="1" t="s">
        <v>1081</v>
      </c>
      <c r="B317" s="6" t="s">
        <v>1082</v>
      </c>
      <c r="C317" s="6" t="s">
        <v>1083</v>
      </c>
      <c r="D317" s="5">
        <v>285</v>
      </c>
      <c r="E317" s="27" t="s">
        <v>1175</v>
      </c>
      <c r="F317" s="6"/>
      <c r="G317" s="6"/>
      <c r="H317" s="89" t="s">
        <v>39</v>
      </c>
      <c r="I317" s="3" t="s">
        <v>582</v>
      </c>
      <c r="J317" s="3" t="s">
        <v>1087</v>
      </c>
      <c r="K317" s="3"/>
      <c r="L317" s="3" t="s">
        <v>42</v>
      </c>
      <c r="M317" s="3"/>
      <c r="N317" s="16" t="s">
        <v>582</v>
      </c>
      <c r="O317" s="16"/>
      <c r="P317" s="2" t="s">
        <v>54</v>
      </c>
      <c r="Q317" s="20">
        <v>44433</v>
      </c>
      <c r="R317" s="20"/>
      <c r="S317" s="3" t="s">
        <v>3</v>
      </c>
      <c r="T317" s="16" t="s">
        <v>1176</v>
      </c>
      <c r="U317" s="7"/>
      <c r="V317" s="7"/>
      <c r="W317" s="7"/>
      <c r="X317" s="7"/>
      <c r="Y317" s="7"/>
      <c r="Z317" s="7"/>
      <c r="AA317" s="7"/>
      <c r="AB317" s="7"/>
      <c r="AC317" s="7"/>
      <c r="AD317" s="7"/>
      <c r="AE317" s="7"/>
      <c r="AF317" s="7"/>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row>
    <row r="318" spans="1:119" ht="63" customHeight="1" x14ac:dyDescent="0.25">
      <c r="A318" s="1"/>
      <c r="B318" s="45" t="s">
        <v>1177</v>
      </c>
      <c r="C318" s="116"/>
      <c r="D318" s="117"/>
      <c r="E318" s="118" t="s">
        <v>1178</v>
      </c>
      <c r="F318" s="317" t="s">
        <v>1179</v>
      </c>
      <c r="G318" s="6"/>
      <c r="H318" s="89" t="s">
        <v>17</v>
      </c>
      <c r="I318" s="89" t="s">
        <v>17</v>
      </c>
      <c r="J318" s="89" t="s">
        <v>17</v>
      </c>
      <c r="K318" s="3"/>
      <c r="L318" s="3"/>
      <c r="M318" s="3" t="s">
        <v>42</v>
      </c>
      <c r="N318" s="40"/>
      <c r="O318" s="40"/>
      <c r="P318" s="2"/>
      <c r="Q318" s="3"/>
      <c r="R318" s="3"/>
      <c r="S318" s="3"/>
      <c r="T318" s="89" t="s">
        <v>17</v>
      </c>
      <c r="U318" s="7"/>
      <c r="V318" s="7"/>
      <c r="W318" s="7"/>
      <c r="X318" s="7"/>
      <c r="Y318" s="7"/>
      <c r="Z318" s="7"/>
      <c r="AA318" s="7"/>
      <c r="AB318" s="7"/>
      <c r="AC318" s="7"/>
      <c r="AD318" s="7"/>
      <c r="AE318" s="7"/>
      <c r="AF318" s="7"/>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row>
    <row r="319" spans="1:119" ht="63" customHeight="1" x14ac:dyDescent="0.25">
      <c r="A319" s="1"/>
      <c r="B319" s="45" t="s">
        <v>1177</v>
      </c>
      <c r="C319" s="116"/>
      <c r="D319" s="4"/>
      <c r="E319" s="27" t="s">
        <v>1179</v>
      </c>
      <c r="F319" s="315"/>
      <c r="G319" s="6"/>
      <c r="H319" s="89" t="s">
        <v>17</v>
      </c>
      <c r="I319" s="89" t="s">
        <v>17</v>
      </c>
      <c r="J319" s="89" t="s">
        <v>17</v>
      </c>
      <c r="K319" s="3"/>
      <c r="L319" s="3"/>
      <c r="M319" s="3" t="s">
        <v>42</v>
      </c>
      <c r="N319" s="40"/>
      <c r="O319" s="40"/>
      <c r="P319" s="2"/>
      <c r="Q319" s="3"/>
      <c r="R319" s="3"/>
      <c r="S319" s="3"/>
      <c r="T319" s="89" t="s">
        <v>17</v>
      </c>
      <c r="U319" s="7"/>
      <c r="V319" s="7"/>
      <c r="W319" s="7"/>
      <c r="X319" s="7"/>
      <c r="Y319" s="7"/>
      <c r="Z319" s="7"/>
      <c r="AA319" s="7"/>
      <c r="AB319" s="7"/>
      <c r="AC319" s="7"/>
      <c r="AD319" s="7"/>
      <c r="AE319" s="7"/>
      <c r="AF319" s="7"/>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row>
    <row r="320" spans="1:119" ht="63" customHeight="1" x14ac:dyDescent="0.25">
      <c r="A320" s="1"/>
      <c r="B320" s="45" t="s">
        <v>1177</v>
      </c>
      <c r="C320" s="116"/>
      <c r="D320" s="4"/>
      <c r="E320" s="27" t="s">
        <v>1180</v>
      </c>
      <c r="F320" s="315"/>
      <c r="G320" s="6"/>
      <c r="H320" s="89" t="s">
        <v>17</v>
      </c>
      <c r="I320" s="89" t="s">
        <v>17</v>
      </c>
      <c r="J320" s="89" t="s">
        <v>17</v>
      </c>
      <c r="K320" s="3"/>
      <c r="L320" s="3"/>
      <c r="M320" s="3" t="s">
        <v>42</v>
      </c>
      <c r="N320" s="40"/>
      <c r="O320" s="40"/>
      <c r="P320" s="2"/>
      <c r="Q320" s="3"/>
      <c r="R320" s="3"/>
      <c r="S320" s="3"/>
      <c r="T320" s="89" t="s">
        <v>17</v>
      </c>
      <c r="U320" s="7"/>
      <c r="V320" s="7"/>
      <c r="W320" s="7"/>
      <c r="X320" s="7"/>
      <c r="Y320" s="7"/>
      <c r="Z320" s="7"/>
      <c r="AA320" s="7"/>
      <c r="AB320" s="7"/>
      <c r="AC320" s="7"/>
      <c r="AD320" s="7"/>
      <c r="AE320" s="7"/>
      <c r="AF320" s="7"/>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row>
    <row r="321" spans="1:119" ht="63" customHeight="1" x14ac:dyDescent="0.25">
      <c r="A321" s="1"/>
      <c r="B321" s="45" t="s">
        <v>1177</v>
      </c>
      <c r="C321" s="116"/>
      <c r="D321" s="5"/>
      <c r="E321" s="16" t="s">
        <v>1181</v>
      </c>
      <c r="F321" s="315"/>
      <c r="G321" s="45"/>
      <c r="H321" s="89" t="s">
        <v>17</v>
      </c>
      <c r="I321" s="89" t="s">
        <v>17</v>
      </c>
      <c r="J321" s="89" t="s">
        <v>17</v>
      </c>
      <c r="K321" s="3"/>
      <c r="L321" s="3"/>
      <c r="M321" s="3" t="s">
        <v>42</v>
      </c>
      <c r="N321" s="5" t="s">
        <v>582</v>
      </c>
      <c r="O321" s="16"/>
      <c r="P321" s="2" t="s">
        <v>136</v>
      </c>
      <c r="Q321" s="3"/>
      <c r="R321" s="3"/>
      <c r="S321" s="3"/>
      <c r="T321" s="89" t="s">
        <v>17</v>
      </c>
      <c r="U321" s="7"/>
      <c r="V321" s="7"/>
      <c r="W321" s="7"/>
      <c r="X321" s="7"/>
      <c r="Y321" s="7"/>
      <c r="Z321" s="7"/>
      <c r="AA321" s="7"/>
      <c r="AB321" s="7"/>
      <c r="AC321" s="7"/>
      <c r="AD321" s="7"/>
      <c r="AE321" s="7"/>
      <c r="AF321" s="7"/>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row>
    <row r="322" spans="1:119" ht="63" customHeight="1" x14ac:dyDescent="0.25">
      <c r="A322" s="1"/>
      <c r="B322" s="45" t="s">
        <v>1177</v>
      </c>
      <c r="C322" s="116"/>
      <c r="D322" s="5"/>
      <c r="E322" s="16" t="s">
        <v>1182</v>
      </c>
      <c r="F322" s="315"/>
      <c r="G322" s="45"/>
      <c r="H322" s="89" t="s">
        <v>17</v>
      </c>
      <c r="I322" s="89" t="s">
        <v>17</v>
      </c>
      <c r="J322" s="89" t="s">
        <v>17</v>
      </c>
      <c r="K322" s="3"/>
      <c r="L322" s="3"/>
      <c r="M322" s="3" t="s">
        <v>42</v>
      </c>
      <c r="N322" s="5" t="s">
        <v>582</v>
      </c>
      <c r="O322" s="16"/>
      <c r="P322" s="2" t="s">
        <v>136</v>
      </c>
      <c r="Q322" s="3"/>
      <c r="R322" s="3"/>
      <c r="S322" s="3"/>
      <c r="T322" s="89" t="s">
        <v>17</v>
      </c>
      <c r="U322" s="7"/>
      <c r="V322" s="7"/>
      <c r="W322" s="7"/>
      <c r="X322" s="7"/>
      <c r="Y322" s="7"/>
      <c r="Z322" s="7"/>
      <c r="AA322" s="7"/>
      <c r="AB322" s="7"/>
      <c r="AC322" s="7"/>
      <c r="AD322" s="7"/>
      <c r="AE322" s="7"/>
      <c r="AF322" s="7"/>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row>
    <row r="323" spans="1:119" ht="63" customHeight="1" x14ac:dyDescent="0.25">
      <c r="A323" s="1"/>
      <c r="B323" s="45" t="s">
        <v>1177</v>
      </c>
      <c r="C323" s="116"/>
      <c r="D323" s="5"/>
      <c r="E323" s="16" t="s">
        <v>1183</v>
      </c>
      <c r="F323" s="315"/>
      <c r="G323" s="45"/>
      <c r="H323" s="89" t="s">
        <v>17</v>
      </c>
      <c r="I323" s="89" t="s">
        <v>17</v>
      </c>
      <c r="J323" s="89" t="s">
        <v>17</v>
      </c>
      <c r="K323" s="3"/>
      <c r="L323" s="3"/>
      <c r="M323" s="3" t="s">
        <v>42</v>
      </c>
      <c r="N323" s="5" t="s">
        <v>582</v>
      </c>
      <c r="O323" s="16"/>
      <c r="P323" s="2" t="s">
        <v>136</v>
      </c>
      <c r="Q323" s="3"/>
      <c r="R323" s="3"/>
      <c r="S323" s="3"/>
      <c r="T323" s="89" t="s">
        <v>17</v>
      </c>
      <c r="U323" s="7"/>
      <c r="V323" s="7"/>
      <c r="W323" s="7"/>
      <c r="X323" s="7"/>
      <c r="Y323" s="7"/>
      <c r="Z323" s="7"/>
      <c r="AA323" s="7"/>
      <c r="AB323" s="7"/>
      <c r="AC323" s="7"/>
      <c r="AD323" s="7"/>
      <c r="AE323" s="7"/>
      <c r="AF323" s="7"/>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row>
    <row r="324" spans="1:119" ht="63" customHeight="1" x14ac:dyDescent="0.25">
      <c r="A324" s="1"/>
      <c r="B324" s="45" t="s">
        <v>1177</v>
      </c>
      <c r="C324" s="116"/>
      <c r="D324" s="5"/>
      <c r="E324" s="16" t="s">
        <v>1184</v>
      </c>
      <c r="F324" s="315"/>
      <c r="G324" s="45"/>
      <c r="H324" s="89" t="s">
        <v>17</v>
      </c>
      <c r="I324" s="89" t="s">
        <v>17</v>
      </c>
      <c r="J324" s="89" t="s">
        <v>17</v>
      </c>
      <c r="K324" s="3"/>
      <c r="L324" s="3"/>
      <c r="M324" s="3" t="s">
        <v>42</v>
      </c>
      <c r="N324" s="5" t="s">
        <v>582</v>
      </c>
      <c r="O324" s="16"/>
      <c r="P324" s="2" t="s">
        <v>136</v>
      </c>
      <c r="Q324" s="3"/>
      <c r="R324" s="3"/>
      <c r="S324" s="3"/>
      <c r="T324" s="89" t="s">
        <v>17</v>
      </c>
      <c r="U324" s="7"/>
      <c r="V324" s="7"/>
      <c r="W324" s="7"/>
      <c r="X324" s="7"/>
      <c r="Y324" s="7"/>
      <c r="Z324" s="7"/>
      <c r="AA324" s="7"/>
      <c r="AB324" s="7"/>
      <c r="AC324" s="7"/>
      <c r="AD324" s="7"/>
      <c r="AE324" s="7"/>
      <c r="AF324" s="7"/>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row>
    <row r="325" spans="1:119" ht="63" customHeight="1" x14ac:dyDescent="0.25">
      <c r="A325" s="1"/>
      <c r="B325" s="45" t="s">
        <v>1177</v>
      </c>
      <c r="C325" s="116"/>
      <c r="D325" s="5"/>
      <c r="E325" s="16" t="s">
        <v>1185</v>
      </c>
      <c r="F325" s="315"/>
      <c r="G325" s="45"/>
      <c r="H325" s="89" t="s">
        <v>17</v>
      </c>
      <c r="I325" s="89" t="s">
        <v>17</v>
      </c>
      <c r="J325" s="89" t="s">
        <v>17</v>
      </c>
      <c r="K325" s="3"/>
      <c r="L325" s="3"/>
      <c r="M325" s="3" t="s">
        <v>42</v>
      </c>
      <c r="N325" s="5" t="s">
        <v>582</v>
      </c>
      <c r="O325" s="16"/>
      <c r="P325" s="2" t="s">
        <v>136</v>
      </c>
      <c r="Q325" s="3"/>
      <c r="R325" s="3"/>
      <c r="S325" s="3"/>
      <c r="T325" s="89" t="s">
        <v>17</v>
      </c>
      <c r="U325" s="7"/>
      <c r="V325" s="7"/>
      <c r="W325" s="7"/>
      <c r="X325" s="7"/>
      <c r="Y325" s="7"/>
      <c r="Z325" s="7"/>
      <c r="AA325" s="7"/>
      <c r="AB325" s="7"/>
      <c r="AC325" s="7"/>
      <c r="AD325" s="7"/>
      <c r="AE325" s="7"/>
      <c r="AF325" s="7"/>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row>
    <row r="326" spans="1:119" ht="63" customHeight="1" x14ac:dyDescent="0.25">
      <c r="A326" s="1"/>
      <c r="B326" s="45" t="s">
        <v>1177</v>
      </c>
      <c r="C326" s="116"/>
      <c r="D326" s="5"/>
      <c r="E326" s="16" t="s">
        <v>1186</v>
      </c>
      <c r="F326" s="315"/>
      <c r="G326" s="6"/>
      <c r="H326" s="89" t="s">
        <v>17</v>
      </c>
      <c r="I326" s="89" t="s">
        <v>17</v>
      </c>
      <c r="J326" s="89" t="s">
        <v>17</v>
      </c>
      <c r="K326" s="3"/>
      <c r="L326" s="3"/>
      <c r="M326" s="3" t="s">
        <v>42</v>
      </c>
      <c r="N326" s="40"/>
      <c r="O326" s="40"/>
      <c r="P326" s="2"/>
      <c r="Q326" s="3"/>
      <c r="R326" s="3"/>
      <c r="S326" s="3"/>
      <c r="T326" s="89" t="s">
        <v>17</v>
      </c>
      <c r="U326" s="7"/>
      <c r="V326" s="7"/>
      <c r="W326" s="7"/>
      <c r="X326" s="7"/>
      <c r="Y326" s="7"/>
      <c r="Z326" s="7"/>
      <c r="AA326" s="7"/>
      <c r="AB326" s="7"/>
      <c r="AC326" s="7"/>
      <c r="AD326" s="7"/>
      <c r="AE326" s="7"/>
      <c r="AF326" s="7"/>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row>
    <row r="327" spans="1:119" ht="63" customHeight="1" x14ac:dyDescent="0.25">
      <c r="A327" s="1"/>
      <c r="B327" s="45" t="s">
        <v>1177</v>
      </c>
      <c r="C327" s="116"/>
      <c r="D327" s="114"/>
      <c r="E327" s="115" t="s">
        <v>1187</v>
      </c>
      <c r="F327" s="315"/>
      <c r="G327" s="6"/>
      <c r="H327" s="89" t="s">
        <v>17</v>
      </c>
      <c r="I327" s="89" t="s">
        <v>17</v>
      </c>
      <c r="J327" s="89" t="s">
        <v>17</v>
      </c>
      <c r="K327" s="3"/>
      <c r="L327" s="3"/>
      <c r="M327" s="3" t="s">
        <v>42</v>
      </c>
      <c r="N327" s="40"/>
      <c r="O327" s="40"/>
      <c r="P327" s="2"/>
      <c r="Q327" s="3"/>
      <c r="R327" s="3"/>
      <c r="S327" s="3"/>
      <c r="T327" s="89" t="s">
        <v>17</v>
      </c>
      <c r="U327" s="7"/>
      <c r="V327" s="7"/>
      <c r="W327" s="7"/>
      <c r="X327" s="7"/>
      <c r="Y327" s="7"/>
      <c r="Z327" s="7"/>
      <c r="AA327" s="7"/>
      <c r="AB327" s="7"/>
      <c r="AC327" s="7"/>
      <c r="AD327" s="7"/>
      <c r="AE327" s="7"/>
      <c r="AF327" s="7"/>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row>
    <row r="328" spans="1:119" ht="63" customHeight="1" x14ac:dyDescent="0.25">
      <c r="A328" s="1"/>
      <c r="B328" s="45" t="s">
        <v>1177</v>
      </c>
      <c r="C328" s="116"/>
      <c r="D328" s="4"/>
      <c r="E328" s="27" t="s">
        <v>1188</v>
      </c>
      <c r="F328" s="315"/>
      <c r="G328" s="6"/>
      <c r="H328" s="89" t="s">
        <v>17</v>
      </c>
      <c r="I328" s="89" t="s">
        <v>17</v>
      </c>
      <c r="J328" s="89" t="s">
        <v>17</v>
      </c>
      <c r="K328" s="3"/>
      <c r="L328" s="3"/>
      <c r="M328" s="3" t="s">
        <v>42</v>
      </c>
      <c r="N328" s="40"/>
      <c r="O328" s="40"/>
      <c r="P328" s="2"/>
      <c r="Q328" s="3"/>
      <c r="R328" s="3"/>
      <c r="S328" s="3"/>
      <c r="T328" s="89" t="s">
        <v>17</v>
      </c>
      <c r="U328" s="7"/>
      <c r="V328" s="7"/>
      <c r="W328" s="7"/>
      <c r="X328" s="7"/>
      <c r="Y328" s="7"/>
      <c r="Z328" s="7"/>
      <c r="AA328" s="7"/>
      <c r="AB328" s="7"/>
      <c r="AC328" s="7"/>
      <c r="AD328" s="7"/>
      <c r="AE328" s="7"/>
      <c r="AF328" s="7"/>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row>
    <row r="329" spans="1:119" ht="63" customHeight="1" x14ac:dyDescent="0.25">
      <c r="A329" s="1"/>
      <c r="B329" s="45" t="s">
        <v>1177</v>
      </c>
      <c r="C329" s="116"/>
      <c r="D329" s="4"/>
      <c r="E329" s="27" t="s">
        <v>1189</v>
      </c>
      <c r="F329" s="315"/>
      <c r="G329" s="45"/>
      <c r="H329" s="89" t="s">
        <v>17</v>
      </c>
      <c r="I329" s="89" t="s">
        <v>17</v>
      </c>
      <c r="J329" s="89" t="s">
        <v>17</v>
      </c>
      <c r="K329" s="3"/>
      <c r="L329" s="3"/>
      <c r="M329" s="3" t="s">
        <v>42</v>
      </c>
      <c r="N329" s="5" t="s">
        <v>582</v>
      </c>
      <c r="O329" s="16"/>
      <c r="P329" s="2" t="s">
        <v>136</v>
      </c>
      <c r="Q329" s="3"/>
      <c r="R329" s="3"/>
      <c r="S329" s="3"/>
      <c r="T329" s="89" t="s">
        <v>17</v>
      </c>
      <c r="U329" s="7"/>
      <c r="V329" s="7"/>
      <c r="W329" s="7"/>
      <c r="X329" s="7"/>
      <c r="Y329" s="7"/>
      <c r="Z329" s="7"/>
      <c r="AA329" s="7"/>
      <c r="AB329" s="7"/>
      <c r="AC329" s="7"/>
      <c r="AD329" s="7"/>
      <c r="AE329" s="7"/>
      <c r="AF329" s="7"/>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row>
    <row r="330" spans="1:119" ht="63" customHeight="1" x14ac:dyDescent="0.25">
      <c r="A330" s="1"/>
      <c r="B330" s="45" t="s">
        <v>1177</v>
      </c>
      <c r="C330" s="116"/>
      <c r="D330" s="4"/>
      <c r="E330" s="27" t="s">
        <v>1190</v>
      </c>
      <c r="F330" s="315"/>
      <c r="G330" s="45"/>
      <c r="H330" s="89" t="s">
        <v>17</v>
      </c>
      <c r="I330" s="89" t="s">
        <v>17</v>
      </c>
      <c r="J330" s="89" t="s">
        <v>17</v>
      </c>
      <c r="K330" s="3"/>
      <c r="L330" s="3"/>
      <c r="M330" s="3" t="s">
        <v>42</v>
      </c>
      <c r="N330" s="5" t="s">
        <v>582</v>
      </c>
      <c r="O330" s="16"/>
      <c r="P330" s="2" t="s">
        <v>136</v>
      </c>
      <c r="Q330" s="3"/>
      <c r="R330" s="3"/>
      <c r="S330" s="3"/>
      <c r="T330" s="89" t="s">
        <v>17</v>
      </c>
      <c r="U330" s="7"/>
      <c r="V330" s="7"/>
      <c r="W330" s="7"/>
      <c r="X330" s="7"/>
      <c r="Y330" s="7"/>
      <c r="Z330" s="7"/>
      <c r="AA330" s="7"/>
      <c r="AB330" s="7"/>
      <c r="AC330" s="7"/>
      <c r="AD330" s="7"/>
      <c r="AE330" s="7"/>
      <c r="AF330" s="7"/>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row>
    <row r="331" spans="1:119" ht="63" customHeight="1" x14ac:dyDescent="0.25">
      <c r="A331" s="1"/>
      <c r="B331" s="45" t="s">
        <v>1177</v>
      </c>
      <c r="C331" s="116"/>
      <c r="D331" s="4"/>
      <c r="E331" s="27" t="s">
        <v>1191</v>
      </c>
      <c r="F331" s="315"/>
      <c r="G331" s="45"/>
      <c r="H331" s="89" t="s">
        <v>17</v>
      </c>
      <c r="I331" s="89" t="s">
        <v>17</v>
      </c>
      <c r="J331" s="89" t="s">
        <v>17</v>
      </c>
      <c r="K331" s="3"/>
      <c r="L331" s="3"/>
      <c r="M331" s="3" t="s">
        <v>42</v>
      </c>
      <c r="N331" s="5" t="s">
        <v>582</v>
      </c>
      <c r="O331" s="16"/>
      <c r="P331" s="2" t="s">
        <v>136</v>
      </c>
      <c r="Q331" s="3"/>
      <c r="R331" s="3"/>
      <c r="S331" s="3"/>
      <c r="T331" s="89" t="s">
        <v>17</v>
      </c>
      <c r="U331" s="7"/>
      <c r="V331" s="7"/>
      <c r="W331" s="7"/>
      <c r="X331" s="7"/>
      <c r="Y331" s="7"/>
      <c r="Z331" s="7"/>
      <c r="AA331" s="7"/>
      <c r="AB331" s="7"/>
      <c r="AC331" s="7"/>
      <c r="AD331" s="7"/>
      <c r="AE331" s="7"/>
      <c r="AF331" s="7"/>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row>
    <row r="332" spans="1:119" ht="63" customHeight="1" x14ac:dyDescent="0.25">
      <c r="A332" s="1"/>
      <c r="B332" s="45" t="s">
        <v>1177</v>
      </c>
      <c r="C332" s="116"/>
      <c r="D332" s="4"/>
      <c r="E332" s="27" t="s">
        <v>1192</v>
      </c>
      <c r="F332" s="315"/>
      <c r="G332" s="45"/>
      <c r="H332" s="89" t="s">
        <v>17</v>
      </c>
      <c r="I332" s="89" t="s">
        <v>17</v>
      </c>
      <c r="J332" s="89" t="s">
        <v>17</v>
      </c>
      <c r="K332" s="3"/>
      <c r="L332" s="3"/>
      <c r="M332" s="3" t="s">
        <v>42</v>
      </c>
      <c r="N332" s="5" t="s">
        <v>582</v>
      </c>
      <c r="O332" s="16"/>
      <c r="P332" s="2" t="s">
        <v>136</v>
      </c>
      <c r="Q332" s="3"/>
      <c r="R332" s="3"/>
      <c r="S332" s="3"/>
      <c r="T332" s="89" t="s">
        <v>17</v>
      </c>
      <c r="U332" s="7"/>
      <c r="V332" s="7"/>
      <c r="W332" s="7"/>
      <c r="X332" s="7"/>
      <c r="Y332" s="7"/>
      <c r="Z332" s="7"/>
      <c r="AA332" s="7"/>
      <c r="AB332" s="7"/>
      <c r="AC332" s="7"/>
      <c r="AD332" s="7"/>
      <c r="AE332" s="7"/>
      <c r="AF332" s="7"/>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row>
    <row r="333" spans="1:119" ht="63" customHeight="1" x14ac:dyDescent="0.25">
      <c r="A333" s="1"/>
      <c r="B333" s="45" t="s">
        <v>1177</v>
      </c>
      <c r="C333" s="116"/>
      <c r="D333" s="4"/>
      <c r="E333" s="27" t="s">
        <v>1193</v>
      </c>
      <c r="F333" s="316"/>
      <c r="G333" s="45"/>
      <c r="H333" s="89" t="s">
        <v>17</v>
      </c>
      <c r="I333" s="89" t="s">
        <v>17</v>
      </c>
      <c r="J333" s="89" t="s">
        <v>17</v>
      </c>
      <c r="K333" s="3"/>
      <c r="L333" s="3"/>
      <c r="M333" s="3" t="s">
        <v>42</v>
      </c>
      <c r="N333" s="5" t="s">
        <v>582</v>
      </c>
      <c r="O333" s="16"/>
      <c r="P333" s="2" t="s">
        <v>136</v>
      </c>
      <c r="Q333" s="3"/>
      <c r="R333" s="3"/>
      <c r="S333" s="3"/>
      <c r="T333" s="89" t="s">
        <v>17</v>
      </c>
      <c r="U333" s="7"/>
      <c r="V333" s="7"/>
      <c r="W333" s="7"/>
      <c r="X333" s="7"/>
      <c r="Y333" s="7"/>
      <c r="Z333" s="7"/>
      <c r="AA333" s="7"/>
      <c r="AB333" s="7"/>
      <c r="AC333" s="7"/>
      <c r="AD333" s="7"/>
      <c r="AE333" s="7"/>
      <c r="AF333" s="7"/>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row>
    <row r="334" spans="1:119" ht="15.75" customHeight="1" x14ac:dyDescent="0.25">
      <c r="A334" s="70"/>
      <c r="B334" s="71"/>
      <c r="C334" s="71"/>
      <c r="D334" s="72"/>
      <c r="E334" s="72"/>
      <c r="F334" s="72"/>
      <c r="G334" s="72"/>
      <c r="H334" s="12"/>
      <c r="I334" s="12"/>
      <c r="J334" s="12"/>
      <c r="K334" s="72"/>
      <c r="L334" s="72"/>
      <c r="M334" s="72"/>
      <c r="N334" s="73"/>
      <c r="O334" s="73"/>
      <c r="P334" s="72"/>
      <c r="Q334" s="72"/>
      <c r="R334" s="72"/>
      <c r="S334" s="72"/>
      <c r="T334" s="72"/>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row>
    <row r="335" spans="1:119" ht="15" customHeight="1" x14ac:dyDescent="0.25">
      <c r="A335" s="70"/>
      <c r="B335" s="71"/>
      <c r="C335" s="71"/>
      <c r="D335" s="72"/>
      <c r="E335" s="72"/>
      <c r="F335" s="72"/>
      <c r="G335" s="72"/>
      <c r="H335" s="12"/>
      <c r="I335" s="12"/>
      <c r="J335" s="72"/>
      <c r="K335" s="119"/>
      <c r="L335" s="119"/>
      <c r="M335" s="119"/>
      <c r="N335" s="73"/>
      <c r="O335" s="73"/>
      <c r="P335" s="72"/>
      <c r="Q335" s="72"/>
      <c r="R335" s="72"/>
      <c r="S335" s="72"/>
      <c r="T335" s="72"/>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row>
    <row r="336" spans="1:119" ht="15" customHeight="1" x14ac:dyDescent="0.25">
      <c r="A336" s="70"/>
      <c r="B336" s="71"/>
      <c r="C336" s="71"/>
      <c r="D336" s="72"/>
      <c r="E336" s="72"/>
      <c r="F336" s="72"/>
      <c r="G336" s="72"/>
      <c r="H336" s="12"/>
      <c r="I336" s="12"/>
      <c r="J336" s="12"/>
      <c r="K336" s="119"/>
      <c r="L336" s="72"/>
      <c r="M336" s="72"/>
      <c r="N336" s="73"/>
      <c r="O336" s="73"/>
      <c r="P336" s="72"/>
      <c r="Q336" s="72"/>
      <c r="R336" s="72"/>
      <c r="S336" s="72"/>
      <c r="T336" s="72"/>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row>
    <row r="337" spans="1:119" ht="15.75" customHeight="1" x14ac:dyDescent="0.25">
      <c r="A337" s="70"/>
      <c r="B337" s="71"/>
      <c r="C337" s="71"/>
      <c r="D337" s="72"/>
      <c r="E337" s="72"/>
      <c r="F337" s="72"/>
      <c r="G337" s="72"/>
      <c r="H337" s="12"/>
      <c r="I337" s="12"/>
      <c r="J337" s="12"/>
      <c r="K337" s="72"/>
      <c r="L337" s="72"/>
      <c r="M337" s="72"/>
      <c r="N337" s="73"/>
      <c r="O337" s="73"/>
      <c r="P337" s="72"/>
      <c r="Q337" s="72"/>
      <c r="R337" s="72"/>
      <c r="S337" s="72"/>
      <c r="T337" s="72"/>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row>
    <row r="338" spans="1:119" ht="15" customHeight="1" x14ac:dyDescent="0.25">
      <c r="A338" s="70"/>
      <c r="B338" s="71"/>
      <c r="C338" s="71"/>
      <c r="D338" s="72"/>
      <c r="E338" s="72"/>
      <c r="F338" s="72"/>
      <c r="G338" s="72"/>
      <c r="H338" s="12"/>
      <c r="I338" s="12"/>
      <c r="J338" s="12"/>
      <c r="K338" s="72"/>
      <c r="L338" s="119"/>
      <c r="M338" s="119"/>
      <c r="N338" s="73"/>
      <c r="O338" s="73"/>
      <c r="P338" s="72"/>
      <c r="Q338" s="72"/>
      <c r="R338" s="72"/>
      <c r="S338" s="72"/>
      <c r="T338" s="72"/>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row>
    <row r="339" spans="1:119" ht="15.75" customHeight="1" x14ac:dyDescent="0.25">
      <c r="A339" s="70"/>
      <c r="B339" s="71"/>
      <c r="C339" s="71"/>
      <c r="D339" s="72"/>
      <c r="E339" s="72"/>
      <c r="F339" s="72"/>
      <c r="G339" s="72"/>
      <c r="H339" s="12"/>
      <c r="I339" s="12"/>
      <c r="J339" s="12"/>
      <c r="K339" s="72"/>
      <c r="L339" s="72"/>
      <c r="M339" s="72"/>
      <c r="N339" s="73"/>
      <c r="O339" s="73"/>
      <c r="P339" s="72"/>
      <c r="Q339" s="72"/>
      <c r="R339" s="72"/>
      <c r="S339" s="72"/>
      <c r="T339" s="72"/>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row>
    <row r="340" spans="1:119" ht="15.75" customHeight="1" x14ac:dyDescent="0.25">
      <c r="A340" s="70"/>
      <c r="B340" s="71"/>
      <c r="C340" s="71"/>
      <c r="D340" s="72"/>
      <c r="E340" s="72"/>
      <c r="F340" s="72"/>
      <c r="G340" s="72"/>
      <c r="H340" s="12"/>
      <c r="I340" s="12"/>
      <c r="J340" s="12"/>
      <c r="K340" s="72"/>
      <c r="L340" s="72"/>
      <c r="M340" s="72"/>
      <c r="N340" s="73"/>
      <c r="O340" s="73"/>
      <c r="P340" s="72"/>
      <c r="Q340" s="72"/>
      <c r="R340" s="72"/>
      <c r="S340" s="72"/>
      <c r="T340" s="72"/>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row>
    <row r="341" spans="1:119" ht="15" customHeight="1" x14ac:dyDescent="0.25">
      <c r="A341" s="70"/>
      <c r="B341" s="71"/>
      <c r="C341" s="71"/>
      <c r="D341" s="72"/>
      <c r="E341" s="12"/>
      <c r="F341" s="72"/>
      <c r="G341" s="72"/>
      <c r="H341" s="12"/>
      <c r="I341" s="12"/>
      <c r="J341" s="12"/>
      <c r="K341" s="72"/>
      <c r="L341" s="72"/>
      <c r="M341" s="72"/>
      <c r="N341" s="73"/>
      <c r="O341" s="73"/>
      <c r="P341" s="72"/>
      <c r="Q341" s="72"/>
      <c r="R341" s="72"/>
      <c r="S341" s="72"/>
      <c r="T341" s="72"/>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row>
    <row r="342" spans="1:119" ht="21.75" customHeight="1" x14ac:dyDescent="0.25">
      <c r="A342" s="70"/>
      <c r="B342" s="71"/>
      <c r="C342" s="71"/>
      <c r="D342" s="72"/>
      <c r="E342" s="12"/>
      <c r="F342" s="72"/>
      <c r="G342" s="72"/>
      <c r="H342" s="12"/>
      <c r="I342" s="12"/>
      <c r="J342" s="12"/>
      <c r="K342" s="72"/>
      <c r="L342" s="72"/>
      <c r="M342" s="72"/>
      <c r="N342" s="73"/>
      <c r="O342" s="73"/>
      <c r="P342" s="72"/>
      <c r="Q342" s="72"/>
      <c r="R342" s="72"/>
      <c r="S342" s="72"/>
      <c r="T342" s="72"/>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row>
    <row r="343" spans="1:119" ht="15" hidden="1" customHeight="1" x14ac:dyDescent="0.25">
      <c r="A343" s="1" t="s">
        <v>1194</v>
      </c>
      <c r="B343" s="120">
        <f>+COUNTIF(K4:K317,K5)</f>
        <v>119</v>
      </c>
      <c r="C343" s="121">
        <f>+B343/B350</f>
        <v>0.41754385964912283</v>
      </c>
      <c r="D343" s="122">
        <f>+C343+C345</f>
        <v>0.67017543859649131</v>
      </c>
      <c r="E343" s="72"/>
      <c r="F343" s="72"/>
      <c r="G343" s="72"/>
      <c r="H343" s="12"/>
      <c r="I343" s="12"/>
      <c r="J343" s="12"/>
      <c r="K343" s="72"/>
      <c r="L343" s="72"/>
      <c r="M343" s="72"/>
      <c r="N343" s="73"/>
      <c r="O343" s="73"/>
      <c r="P343" s="72"/>
      <c r="Q343" s="72"/>
      <c r="R343" s="72"/>
      <c r="S343" s="72"/>
      <c r="T343" s="72"/>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row>
    <row r="344" spans="1:119" ht="15" hidden="1" customHeight="1" x14ac:dyDescent="0.25">
      <c r="A344" s="1" t="s">
        <v>1195</v>
      </c>
      <c r="B344" s="120">
        <f>+COUNTIF(L4:L317,L4)</f>
        <v>94</v>
      </c>
      <c r="C344" s="121">
        <f>+B344/B350</f>
        <v>0.3298245614035088</v>
      </c>
      <c r="D344" s="12"/>
      <c r="E344" s="72"/>
      <c r="F344" s="72"/>
      <c r="G344" s="72"/>
      <c r="H344" s="12"/>
      <c r="I344" s="12"/>
      <c r="J344" s="12"/>
      <c r="K344" s="72"/>
      <c r="L344" s="72"/>
      <c r="M344" s="72"/>
      <c r="N344" s="73"/>
      <c r="O344" s="73"/>
      <c r="P344" s="72"/>
      <c r="Q344" s="72"/>
      <c r="R344" s="72"/>
      <c r="S344" s="72"/>
      <c r="T344" s="72"/>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row>
    <row r="345" spans="1:119" ht="15" hidden="1" customHeight="1" x14ac:dyDescent="0.25">
      <c r="A345" s="1" t="s">
        <v>17</v>
      </c>
      <c r="B345" s="120">
        <f>+COUNTIF(M4:M317,M13)</f>
        <v>72</v>
      </c>
      <c r="C345" s="121">
        <f>+B345/B350</f>
        <v>0.25263157894736843</v>
      </c>
      <c r="D345" s="12"/>
      <c r="E345" s="8"/>
      <c r="F345" s="72"/>
      <c r="G345" s="72"/>
      <c r="H345" s="12"/>
      <c r="I345" s="123"/>
      <c r="J345" s="12"/>
      <c r="K345" s="72"/>
      <c r="L345" s="72"/>
      <c r="M345" s="72"/>
      <c r="N345" s="73"/>
      <c r="O345" s="73"/>
      <c r="P345" s="72"/>
      <c r="Q345" s="72"/>
      <c r="R345" s="72"/>
      <c r="S345" s="72"/>
      <c r="T345" s="72"/>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row>
    <row r="346" spans="1:119" ht="15" hidden="1" customHeight="1" x14ac:dyDescent="0.25">
      <c r="A346" s="124" t="s">
        <v>1196</v>
      </c>
      <c r="B346" s="120">
        <v>285</v>
      </c>
      <c r="C346" s="121">
        <f>+SUM(C343:C345)</f>
        <v>1</v>
      </c>
      <c r="D346" s="12"/>
      <c r="E346" s="8"/>
      <c r="F346" s="72"/>
      <c r="G346" s="72"/>
      <c r="H346" s="12"/>
      <c r="I346" s="123"/>
      <c r="J346" s="12"/>
      <c r="K346" s="72"/>
      <c r="L346" s="72"/>
      <c r="M346" s="72"/>
      <c r="N346" s="73"/>
      <c r="O346" s="73"/>
      <c r="P346" s="72"/>
      <c r="Q346" s="72"/>
      <c r="R346" s="72"/>
      <c r="S346" s="72"/>
      <c r="T346" s="72"/>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row>
    <row r="347" spans="1:119" ht="15" hidden="1" customHeight="1" x14ac:dyDescent="0.25">
      <c r="A347" s="72"/>
      <c r="B347" s="12"/>
      <c r="C347" s="123"/>
      <c r="D347" s="123"/>
      <c r="E347" s="8"/>
      <c r="F347" s="72"/>
      <c r="G347" s="72"/>
      <c r="H347" s="12"/>
      <c r="I347" s="123"/>
      <c r="J347" s="12"/>
      <c r="K347" s="72"/>
      <c r="L347" s="72"/>
      <c r="M347" s="72"/>
      <c r="N347" s="73"/>
      <c r="O347" s="73"/>
      <c r="P347" s="72"/>
      <c r="Q347" s="72"/>
      <c r="R347" s="72"/>
      <c r="S347" s="72"/>
      <c r="T347" s="72"/>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row>
    <row r="348" spans="1:119" ht="15" hidden="1" customHeight="1" x14ac:dyDescent="0.25">
      <c r="A348" s="124" t="s">
        <v>1197</v>
      </c>
      <c r="B348" s="120">
        <f>+COUNTIF(S4:S317,S5)</f>
        <v>113</v>
      </c>
      <c r="C348" s="121">
        <f>+B348/B350</f>
        <v>0.39649122807017545</v>
      </c>
      <c r="D348" s="123">
        <f>+C343+C348</f>
        <v>0.81403508771929833</v>
      </c>
      <c r="E348" s="8"/>
      <c r="F348" s="72"/>
      <c r="G348" s="72"/>
      <c r="H348" s="12"/>
      <c r="I348" s="12"/>
      <c r="J348" s="12"/>
      <c r="K348" s="72"/>
      <c r="L348" s="72"/>
      <c r="M348" s="72"/>
      <c r="N348" s="73"/>
      <c r="O348" s="73"/>
      <c r="P348" s="72"/>
      <c r="Q348" s="72"/>
      <c r="R348" s="72"/>
      <c r="S348" s="72"/>
      <c r="T348" s="72"/>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row>
    <row r="349" spans="1:119" ht="15" hidden="1" customHeight="1" x14ac:dyDescent="0.25">
      <c r="A349" s="124" t="s">
        <v>3</v>
      </c>
      <c r="B349" s="120">
        <f>+COUNTIF(S4:S318,S312)</f>
        <v>172</v>
      </c>
      <c r="C349" s="121">
        <f>+B349/B350</f>
        <v>0.60350877192982455</v>
      </c>
      <c r="D349" s="12"/>
      <c r="E349" s="8"/>
      <c r="F349" s="72"/>
      <c r="G349" s="72"/>
      <c r="H349" s="12"/>
      <c r="I349" s="12"/>
      <c r="J349" s="12"/>
      <c r="K349" s="72"/>
      <c r="L349" s="72"/>
      <c r="M349" s="72"/>
      <c r="N349" s="73"/>
      <c r="O349" s="73"/>
      <c r="P349" s="72"/>
      <c r="Q349" s="72"/>
      <c r="R349" s="72"/>
      <c r="S349" s="72"/>
      <c r="T349" s="72"/>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row>
    <row r="350" spans="1:119" ht="15" hidden="1" customHeight="1" x14ac:dyDescent="0.25">
      <c r="A350" s="124" t="s">
        <v>1196</v>
      </c>
      <c r="B350" s="120">
        <v>285</v>
      </c>
      <c r="C350" s="121">
        <f>+SUM(C348:C349)</f>
        <v>1</v>
      </c>
      <c r="D350" s="12"/>
      <c r="E350" s="8"/>
      <c r="F350" s="72"/>
      <c r="G350" s="72"/>
      <c r="H350" s="12"/>
      <c r="I350" s="12"/>
      <c r="J350" s="12"/>
      <c r="K350" s="72"/>
      <c r="L350" s="72"/>
      <c r="M350" s="72"/>
      <c r="N350" s="73"/>
      <c r="O350" s="73"/>
      <c r="P350" s="72"/>
      <c r="Q350" s="72"/>
      <c r="R350" s="72"/>
      <c r="S350" s="72"/>
      <c r="T350" s="72"/>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row>
    <row r="351" spans="1:119" ht="15" customHeight="1" x14ac:dyDescent="0.25">
      <c r="A351" s="71"/>
      <c r="B351" s="71"/>
      <c r="C351" s="72"/>
      <c r="D351" s="72"/>
      <c r="E351" s="72"/>
      <c r="F351" s="72"/>
      <c r="G351" s="72"/>
      <c r="H351" s="12"/>
      <c r="I351" s="12"/>
      <c r="J351" s="12"/>
      <c r="K351" s="72"/>
      <c r="L351" s="72"/>
      <c r="M351" s="72"/>
      <c r="N351" s="73"/>
      <c r="O351" s="73"/>
      <c r="P351" s="72"/>
      <c r="Q351" s="72"/>
      <c r="R351" s="72"/>
      <c r="S351" s="72"/>
      <c r="T351" s="72"/>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row>
  </sheetData>
  <autoFilter ref="A3:DO3" xr:uid="{00000000-0009-0000-0000-000001000000}"/>
  <mergeCells count="4">
    <mergeCell ref="B1:O1"/>
    <mergeCell ref="B2:O2"/>
    <mergeCell ref="G37:G39"/>
    <mergeCell ref="F318:F333"/>
  </mergeCells>
  <dataValidations count="1">
    <dataValidation type="list" allowBlank="1" showErrorMessage="1" sqref="S4:S333" xr:uid="{00000000-0002-0000-0100-000000000000}">
      <formula1>$DN$2:$DO$2</formula1>
    </dataValidation>
  </dataValidations>
  <pageMargins left="0.7" right="0.7" top="0.75" bottom="0.75" header="0" footer="0"/>
  <pageSetup orientation="landscape"/>
  <rowBreaks count="1" manualBreakCount="1">
    <brk id="267" man="1"/>
  </rowBreaks>
  <colBreaks count="1" manualBreakCount="1">
    <brk id="14" man="1"/>
  </colBreak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55A11"/>
  </sheetPr>
  <dimension ref="A1:A1000"/>
  <sheetViews>
    <sheetView workbookViewId="0"/>
  </sheetViews>
  <sheetFormatPr baseColWidth="10" defaultColWidth="14.42578125" defaultRowHeight="15" customHeight="1" x14ac:dyDescent="0.25"/>
  <cols>
    <col min="1" max="26" width="10.7109375" customWidth="1"/>
  </cols>
  <sheetData>
    <row r="1" ht="14.25" customHeight="1" x14ac:dyDescent="0.25"/>
    <row r="2" ht="14.25" customHeight="1" x14ac:dyDescent="0.25"/>
    <row r="3" ht="14.25" customHeight="1" x14ac:dyDescent="0.25"/>
    <row r="4" ht="14.25" customHeight="1" x14ac:dyDescent="0.25"/>
    <row r="5" ht="14.25" customHeight="1" x14ac:dyDescent="0.25"/>
    <row r="6" ht="14.25" customHeight="1" x14ac:dyDescent="0.25"/>
    <row r="7" ht="14.25" customHeight="1" x14ac:dyDescent="0.25"/>
    <row r="8" ht="14.25" customHeight="1" x14ac:dyDescent="0.25"/>
    <row r="9" ht="14.25" customHeight="1" x14ac:dyDescent="0.25"/>
    <row r="10" ht="14.25" customHeight="1" x14ac:dyDescent="0.25"/>
    <row r="11" ht="14.25" customHeight="1" x14ac:dyDescent="0.25"/>
    <row r="12" ht="14.25" customHeight="1" x14ac:dyDescent="0.25"/>
    <row r="13" ht="14.25" customHeight="1" x14ac:dyDescent="0.25"/>
    <row r="14" ht="14.25" customHeight="1" x14ac:dyDescent="0.25"/>
    <row r="15" ht="14.25" customHeight="1" x14ac:dyDescent="0.25"/>
    <row r="16"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55A11"/>
  </sheetPr>
  <dimension ref="A1:AD351"/>
  <sheetViews>
    <sheetView workbookViewId="0">
      <pane ySplit="5" topLeftCell="A6" activePane="bottomLeft" state="frozen"/>
      <selection pane="bottomLeft" activeCell="B7" sqref="B7"/>
    </sheetView>
  </sheetViews>
  <sheetFormatPr baseColWidth="10" defaultColWidth="14.42578125" defaultRowHeight="15" customHeight="1" x14ac:dyDescent="0.25"/>
  <cols>
    <col min="1" max="2" width="28.85546875" customWidth="1"/>
    <col min="3" max="3" width="3.7109375" customWidth="1"/>
    <col min="4" max="4" width="49.140625" customWidth="1"/>
    <col min="5" max="5" width="68.140625" customWidth="1"/>
    <col min="6" max="6" width="34.42578125" customWidth="1"/>
    <col min="7" max="7" width="11.7109375" customWidth="1"/>
    <col min="8" max="8" width="12.140625" customWidth="1"/>
    <col min="9" max="9" width="9.7109375" customWidth="1"/>
    <col min="10" max="10" width="10.28515625" customWidth="1"/>
    <col min="11" max="11" width="28.42578125" customWidth="1"/>
    <col min="12" max="12" width="64.28515625" customWidth="1"/>
    <col min="13" max="15" width="11.42578125" customWidth="1"/>
    <col min="16" max="16" width="37.28515625" customWidth="1"/>
    <col min="17" max="17" width="22.85546875" customWidth="1"/>
    <col min="18" max="18" width="11.42578125" hidden="1" customWidth="1"/>
    <col min="19" max="30" width="11.42578125" customWidth="1"/>
  </cols>
  <sheetData>
    <row r="1" spans="1:30" hidden="1" x14ac:dyDescent="0.25">
      <c r="A1" s="340" t="s">
        <v>0</v>
      </c>
      <c r="B1" s="341"/>
      <c r="C1" s="341"/>
      <c r="D1" s="341"/>
      <c r="E1" s="341"/>
      <c r="F1" s="341"/>
      <c r="G1" s="341"/>
      <c r="H1" s="341"/>
      <c r="I1" s="341"/>
      <c r="J1" s="341"/>
      <c r="K1" s="341"/>
      <c r="L1" s="342"/>
      <c r="M1" s="7"/>
      <c r="N1" s="125"/>
      <c r="O1" s="125"/>
      <c r="P1" s="126"/>
      <c r="Q1" s="7"/>
      <c r="R1" s="7"/>
      <c r="S1" s="7"/>
      <c r="T1" s="7"/>
      <c r="U1" s="7"/>
      <c r="V1" s="7"/>
      <c r="W1" s="7"/>
      <c r="X1" s="7"/>
      <c r="Y1" s="7"/>
      <c r="Z1" s="7"/>
      <c r="AA1" s="7"/>
      <c r="AB1" s="7"/>
      <c r="AC1" s="7"/>
      <c r="AD1" s="7"/>
    </row>
    <row r="2" spans="1:30" ht="39.75" hidden="1" customHeight="1" x14ac:dyDescent="0.25">
      <c r="A2" s="343" t="s">
        <v>1198</v>
      </c>
      <c r="B2" s="344"/>
      <c r="C2" s="344"/>
      <c r="D2" s="344"/>
      <c r="E2" s="344"/>
      <c r="F2" s="344"/>
      <c r="G2" s="344"/>
      <c r="H2" s="344"/>
      <c r="I2" s="344"/>
      <c r="J2" s="344"/>
      <c r="K2" s="344"/>
      <c r="L2" s="345"/>
      <c r="M2" s="7"/>
      <c r="N2" s="125"/>
      <c r="O2" s="125"/>
      <c r="P2" s="126"/>
      <c r="Q2" s="7"/>
      <c r="R2" s="7"/>
      <c r="S2" s="7"/>
      <c r="T2" s="7"/>
      <c r="U2" s="7"/>
      <c r="V2" s="7"/>
      <c r="W2" s="7"/>
      <c r="X2" s="7"/>
      <c r="Y2" s="7"/>
      <c r="Z2" s="7"/>
      <c r="AA2" s="7"/>
      <c r="AB2" s="7"/>
      <c r="AC2" s="7"/>
      <c r="AD2" s="7"/>
    </row>
    <row r="3" spans="1:30" x14ac:dyDescent="0.25">
      <c r="A3" s="334" t="s">
        <v>34</v>
      </c>
      <c r="B3" s="335"/>
      <c r="C3" s="335"/>
      <c r="D3" s="335"/>
      <c r="E3" s="335"/>
      <c r="F3" s="335"/>
      <c r="G3" s="335"/>
      <c r="H3" s="335"/>
      <c r="I3" s="335"/>
      <c r="J3" s="335"/>
      <c r="K3" s="335"/>
      <c r="L3" s="336"/>
      <c r="M3" s="346" t="s">
        <v>18</v>
      </c>
      <c r="N3" s="348" t="s">
        <v>19</v>
      </c>
      <c r="O3" s="350" t="s">
        <v>20</v>
      </c>
      <c r="P3" s="331" t="s">
        <v>510</v>
      </c>
      <c r="Q3" s="331" t="s">
        <v>1199</v>
      </c>
      <c r="R3" s="7"/>
      <c r="S3" s="7"/>
      <c r="AA3" s="7"/>
      <c r="AB3" s="7"/>
      <c r="AC3" s="7"/>
      <c r="AD3" s="7"/>
    </row>
    <row r="4" spans="1:30" x14ac:dyDescent="0.25">
      <c r="A4" s="127"/>
      <c r="B4" s="128" t="s">
        <v>509</v>
      </c>
      <c r="C4" s="129" t="s">
        <v>1200</v>
      </c>
      <c r="D4" s="130" t="s">
        <v>9</v>
      </c>
      <c r="E4" s="131"/>
      <c r="F4" s="131"/>
      <c r="G4" s="132"/>
      <c r="H4" s="133" t="s">
        <v>15</v>
      </c>
      <c r="I4" s="133" t="s">
        <v>16</v>
      </c>
      <c r="J4" s="134" t="s">
        <v>1201</v>
      </c>
      <c r="K4" s="135"/>
      <c r="L4" s="136"/>
      <c r="M4" s="347"/>
      <c r="N4" s="349"/>
      <c r="O4" s="351"/>
      <c r="P4" s="316"/>
      <c r="Q4" s="316"/>
      <c r="R4" s="7"/>
      <c r="S4" s="7"/>
      <c r="AA4" s="7"/>
      <c r="AB4" s="7"/>
      <c r="AC4" s="7"/>
      <c r="AD4" s="7"/>
    </row>
    <row r="5" spans="1:30" x14ac:dyDescent="0.25">
      <c r="M5" s="137"/>
      <c r="N5" s="138"/>
      <c r="O5" s="138"/>
      <c r="P5" s="139"/>
      <c r="Q5" s="7"/>
      <c r="R5" s="7"/>
      <c r="S5" s="7"/>
      <c r="AA5" s="7"/>
      <c r="AB5" s="7"/>
      <c r="AC5" s="7"/>
      <c r="AD5" s="7"/>
    </row>
    <row r="6" spans="1:30" ht="48" x14ac:dyDescent="0.25">
      <c r="A6" s="327" t="s">
        <v>511</v>
      </c>
      <c r="B6" s="318" t="s">
        <v>512</v>
      </c>
      <c r="C6" s="5">
        <v>1</v>
      </c>
      <c r="D6" s="6" t="s">
        <v>36</v>
      </c>
      <c r="E6" s="6" t="s">
        <v>37</v>
      </c>
      <c r="F6" s="6" t="s">
        <v>38</v>
      </c>
      <c r="G6" s="4" t="s">
        <v>39</v>
      </c>
      <c r="H6" s="4"/>
      <c r="I6" s="4" t="s">
        <v>42</v>
      </c>
      <c r="J6" s="140"/>
      <c r="K6" s="141" t="s">
        <v>40</v>
      </c>
      <c r="L6" s="141"/>
      <c r="M6" s="141" t="s">
        <v>136</v>
      </c>
      <c r="N6" s="142"/>
      <c r="O6" s="142"/>
      <c r="P6" s="143" t="s">
        <v>1202</v>
      </c>
      <c r="Q6" s="141" t="s">
        <v>136</v>
      </c>
      <c r="R6" s="7">
        <v>1</v>
      </c>
      <c r="S6" s="7"/>
      <c r="T6" s="7"/>
      <c r="U6" s="7"/>
      <c r="V6" s="7"/>
      <c r="W6" s="7"/>
      <c r="X6" s="7"/>
      <c r="Y6" s="7"/>
      <c r="Z6" s="7"/>
      <c r="AA6" s="7"/>
      <c r="AB6" s="7"/>
      <c r="AC6" s="7"/>
      <c r="AD6" s="7"/>
    </row>
    <row r="7" spans="1:30" ht="108" x14ac:dyDescent="0.25">
      <c r="A7" s="315"/>
      <c r="B7" s="315"/>
      <c r="C7" s="5">
        <v>2</v>
      </c>
      <c r="D7" s="16" t="s">
        <v>51</v>
      </c>
      <c r="E7" s="6" t="s">
        <v>52</v>
      </c>
      <c r="F7" s="16" t="s">
        <v>53</v>
      </c>
      <c r="G7" s="4" t="s">
        <v>39</v>
      </c>
      <c r="H7" s="4" t="s">
        <v>42</v>
      </c>
      <c r="I7" s="4"/>
      <c r="J7" s="140"/>
      <c r="K7" s="141" t="s">
        <v>331</v>
      </c>
      <c r="L7" s="141"/>
      <c r="M7" s="141" t="s">
        <v>54</v>
      </c>
      <c r="N7" s="144">
        <v>44573</v>
      </c>
      <c r="O7" s="144"/>
      <c r="P7" s="143"/>
      <c r="Q7" s="141" t="s">
        <v>1203</v>
      </c>
      <c r="R7" s="7">
        <v>1</v>
      </c>
      <c r="S7" s="7"/>
      <c r="T7" s="7"/>
      <c r="U7" s="7"/>
      <c r="V7" s="7"/>
      <c r="W7" s="7"/>
      <c r="X7" s="7"/>
      <c r="Y7" s="7"/>
      <c r="Z7" s="7"/>
      <c r="AA7" s="7"/>
      <c r="AB7" s="7"/>
      <c r="AC7" s="7"/>
      <c r="AD7" s="7"/>
    </row>
    <row r="8" spans="1:30" ht="180.75" x14ac:dyDescent="0.25">
      <c r="A8" s="315"/>
      <c r="B8" s="315"/>
      <c r="C8" s="145">
        <v>44198</v>
      </c>
      <c r="D8" s="146" t="s">
        <v>1204</v>
      </c>
      <c r="E8" s="146" t="s">
        <v>1205</v>
      </c>
      <c r="F8" s="16"/>
      <c r="G8" s="4" t="s">
        <v>17</v>
      </c>
      <c r="H8" s="4"/>
      <c r="I8" s="4"/>
      <c r="J8" s="140" t="s">
        <v>42</v>
      </c>
      <c r="K8" s="141" t="s">
        <v>606</v>
      </c>
      <c r="L8" s="141" t="s">
        <v>1206</v>
      </c>
      <c r="M8" s="147" t="s">
        <v>136</v>
      </c>
      <c r="N8" s="148"/>
      <c r="O8" s="148"/>
      <c r="P8" s="149" t="s">
        <v>514</v>
      </c>
      <c r="Q8" s="141" t="s">
        <v>17</v>
      </c>
      <c r="R8" s="7">
        <v>1</v>
      </c>
      <c r="S8" s="7"/>
      <c r="T8" s="7"/>
      <c r="U8" s="7"/>
      <c r="V8" s="7"/>
      <c r="W8" s="7"/>
      <c r="X8" s="7"/>
      <c r="Y8" s="7"/>
      <c r="Z8" s="7"/>
      <c r="AA8" s="7"/>
      <c r="AB8" s="7"/>
      <c r="AC8" s="7"/>
      <c r="AD8" s="7"/>
    </row>
    <row r="9" spans="1:30" ht="48" x14ac:dyDescent="0.25">
      <c r="A9" s="315"/>
      <c r="B9" s="315"/>
      <c r="C9" s="5">
        <v>3</v>
      </c>
      <c r="D9" s="6" t="s">
        <v>56</v>
      </c>
      <c r="E9" s="6" t="s">
        <v>37</v>
      </c>
      <c r="F9" s="6" t="s">
        <v>57</v>
      </c>
      <c r="G9" s="4" t="s">
        <v>39</v>
      </c>
      <c r="H9" s="4" t="s">
        <v>42</v>
      </c>
      <c r="I9" s="140"/>
      <c r="J9" s="140"/>
      <c r="K9" s="141" t="s">
        <v>331</v>
      </c>
      <c r="L9" s="141"/>
      <c r="M9" s="141" t="s">
        <v>54</v>
      </c>
      <c r="N9" s="144">
        <v>44573</v>
      </c>
      <c r="O9" s="144"/>
      <c r="P9" s="143"/>
      <c r="Q9" s="141" t="s">
        <v>1203</v>
      </c>
      <c r="R9" s="7">
        <v>1</v>
      </c>
      <c r="S9" s="7"/>
      <c r="T9" s="7"/>
      <c r="U9" s="7"/>
      <c r="V9" s="7"/>
      <c r="W9" s="7"/>
      <c r="X9" s="7"/>
      <c r="Y9" s="7"/>
      <c r="Z9" s="7"/>
      <c r="AA9" s="7"/>
      <c r="AB9" s="7"/>
      <c r="AC9" s="7"/>
      <c r="AD9" s="7"/>
    </row>
    <row r="10" spans="1:30" ht="84" x14ac:dyDescent="0.25">
      <c r="A10" s="315"/>
      <c r="B10" s="315"/>
      <c r="C10" s="5">
        <v>4</v>
      </c>
      <c r="D10" s="6" t="s">
        <v>60</v>
      </c>
      <c r="E10" s="6" t="s">
        <v>37</v>
      </c>
      <c r="F10" s="6" t="s">
        <v>61</v>
      </c>
      <c r="G10" s="4" t="s">
        <v>39</v>
      </c>
      <c r="H10" s="4" t="s">
        <v>42</v>
      </c>
      <c r="I10" s="140"/>
      <c r="J10" s="140"/>
      <c r="K10" s="141" t="s">
        <v>331</v>
      </c>
      <c r="L10" s="141"/>
      <c r="M10" s="141" t="s">
        <v>54</v>
      </c>
      <c r="N10" s="144">
        <v>44573</v>
      </c>
      <c r="O10" s="144"/>
      <c r="P10" s="143"/>
      <c r="Q10" s="141" t="s">
        <v>1203</v>
      </c>
      <c r="R10" s="7">
        <v>1</v>
      </c>
      <c r="S10" s="7"/>
      <c r="T10" s="7"/>
      <c r="U10" s="7"/>
      <c r="V10" s="7"/>
      <c r="W10" s="7"/>
      <c r="X10" s="7"/>
      <c r="Y10" s="7"/>
      <c r="Z10" s="7"/>
      <c r="AA10" s="7"/>
      <c r="AB10" s="7"/>
      <c r="AC10" s="7"/>
      <c r="AD10" s="7"/>
    </row>
    <row r="11" spans="1:30" ht="48" x14ac:dyDescent="0.25">
      <c r="A11" s="315"/>
      <c r="B11" s="315"/>
      <c r="C11" s="5">
        <v>5</v>
      </c>
      <c r="D11" s="6" t="s">
        <v>63</v>
      </c>
      <c r="E11" s="6" t="s">
        <v>64</v>
      </c>
      <c r="F11" s="6" t="s">
        <v>65</v>
      </c>
      <c r="G11" s="4" t="s">
        <v>39</v>
      </c>
      <c r="H11" s="4" t="s">
        <v>42</v>
      </c>
      <c r="I11" s="140"/>
      <c r="J11" s="140"/>
      <c r="K11" s="141" t="s">
        <v>331</v>
      </c>
      <c r="L11" s="141"/>
      <c r="M11" s="141" t="s">
        <v>54</v>
      </c>
      <c r="N11" s="144">
        <v>44573</v>
      </c>
      <c r="O11" s="144"/>
      <c r="P11" s="143"/>
      <c r="Q11" s="141" t="s">
        <v>1203</v>
      </c>
      <c r="R11" s="7">
        <v>1</v>
      </c>
      <c r="S11" s="7"/>
      <c r="T11" s="7"/>
      <c r="U11" s="7"/>
      <c r="V11" s="7"/>
      <c r="W11" s="7"/>
      <c r="X11" s="7"/>
      <c r="Y11" s="7"/>
      <c r="Z11" s="7"/>
      <c r="AA11" s="7"/>
      <c r="AB11" s="7"/>
      <c r="AC11" s="7"/>
      <c r="AD11" s="7"/>
    </row>
    <row r="12" spans="1:30" ht="48" x14ac:dyDescent="0.25">
      <c r="A12" s="315"/>
      <c r="B12" s="315"/>
      <c r="C12" s="5">
        <v>6</v>
      </c>
      <c r="D12" s="6" t="s">
        <v>68</v>
      </c>
      <c r="E12" s="6" t="s">
        <v>69</v>
      </c>
      <c r="F12" s="6" t="s">
        <v>70</v>
      </c>
      <c r="G12" s="4" t="s">
        <v>39</v>
      </c>
      <c r="H12" s="4" t="s">
        <v>42</v>
      </c>
      <c r="I12" s="4"/>
      <c r="J12" s="140"/>
      <c r="K12" s="141" t="s">
        <v>331</v>
      </c>
      <c r="L12" s="141"/>
      <c r="M12" s="141" t="s">
        <v>54</v>
      </c>
      <c r="N12" s="144">
        <v>44573</v>
      </c>
      <c r="O12" s="144"/>
      <c r="P12" s="143"/>
      <c r="Q12" s="141" t="s">
        <v>1203</v>
      </c>
      <c r="R12" s="7">
        <v>1</v>
      </c>
      <c r="S12" s="7"/>
      <c r="T12" s="7"/>
      <c r="U12" s="7"/>
      <c r="V12" s="7"/>
      <c r="W12" s="7"/>
      <c r="X12" s="7"/>
      <c r="Y12" s="7"/>
      <c r="Z12" s="7"/>
      <c r="AA12" s="7"/>
      <c r="AB12" s="7"/>
      <c r="AC12" s="7"/>
      <c r="AD12" s="7"/>
    </row>
    <row r="13" spans="1:30" ht="48" x14ac:dyDescent="0.25">
      <c r="A13" s="315"/>
      <c r="B13" s="315"/>
      <c r="C13" s="5">
        <v>7</v>
      </c>
      <c r="D13" s="6" t="s">
        <v>73</v>
      </c>
      <c r="E13" s="6" t="s">
        <v>37</v>
      </c>
      <c r="F13" s="6" t="s">
        <v>74</v>
      </c>
      <c r="G13" s="4" t="s">
        <v>39</v>
      </c>
      <c r="H13" s="4" t="s">
        <v>42</v>
      </c>
      <c r="I13" s="4"/>
      <c r="J13" s="140"/>
      <c r="K13" s="141" t="s">
        <v>331</v>
      </c>
      <c r="L13" s="141"/>
      <c r="M13" s="141" t="s">
        <v>54</v>
      </c>
      <c r="N13" s="144">
        <v>44573</v>
      </c>
      <c r="O13" s="144"/>
      <c r="P13" s="143"/>
      <c r="Q13" s="141" t="s">
        <v>1203</v>
      </c>
      <c r="R13" s="7">
        <v>1</v>
      </c>
      <c r="S13" s="7"/>
      <c r="T13" s="7"/>
      <c r="U13" s="7"/>
      <c r="V13" s="7"/>
      <c r="W13" s="7"/>
      <c r="X13" s="7"/>
      <c r="Y13" s="7"/>
      <c r="Z13" s="7"/>
      <c r="AA13" s="7"/>
      <c r="AB13" s="7"/>
      <c r="AC13" s="7"/>
      <c r="AD13" s="7"/>
    </row>
    <row r="14" spans="1:30" ht="84.75" x14ac:dyDescent="0.25">
      <c r="A14" s="315"/>
      <c r="B14" s="315"/>
      <c r="C14" s="17">
        <v>8</v>
      </c>
      <c r="D14" s="24" t="s">
        <v>520</v>
      </c>
      <c r="E14" s="24" t="s">
        <v>37</v>
      </c>
      <c r="F14" s="24" t="s">
        <v>521</v>
      </c>
      <c r="G14" s="23" t="s">
        <v>39</v>
      </c>
      <c r="H14" s="23"/>
      <c r="I14" s="23" t="s">
        <v>42</v>
      </c>
      <c r="J14" s="150"/>
      <c r="K14" s="147" t="s">
        <v>331</v>
      </c>
      <c r="L14" s="147"/>
      <c r="M14" s="147" t="s">
        <v>136</v>
      </c>
      <c r="N14" s="148"/>
      <c r="O14" s="148"/>
      <c r="P14" s="149" t="s">
        <v>1207</v>
      </c>
      <c r="Q14" s="147" t="s">
        <v>1203</v>
      </c>
      <c r="R14" s="7">
        <v>1</v>
      </c>
      <c r="S14" s="36"/>
      <c r="T14" s="36"/>
      <c r="U14" s="36"/>
      <c r="V14" s="36"/>
      <c r="W14" s="36"/>
      <c r="X14" s="36"/>
      <c r="Y14" s="36"/>
      <c r="Z14" s="36"/>
      <c r="AA14" s="36"/>
      <c r="AB14" s="36"/>
      <c r="AC14" s="36"/>
      <c r="AD14" s="36"/>
    </row>
    <row r="15" spans="1:30" ht="60" x14ac:dyDescent="0.25">
      <c r="A15" s="316"/>
      <c r="B15" s="316"/>
      <c r="C15" s="17">
        <v>9</v>
      </c>
      <c r="D15" s="24" t="s">
        <v>523</v>
      </c>
      <c r="E15" s="24" t="s">
        <v>37</v>
      </c>
      <c r="F15" s="24" t="s">
        <v>524</v>
      </c>
      <c r="G15" s="49" t="s">
        <v>39</v>
      </c>
      <c r="H15" s="23"/>
      <c r="I15" s="28" t="s">
        <v>42</v>
      </c>
      <c r="J15" s="28"/>
      <c r="K15" s="147" t="s">
        <v>331</v>
      </c>
      <c r="L15" s="147"/>
      <c r="M15" s="141" t="s">
        <v>54</v>
      </c>
      <c r="N15" s="144">
        <v>44573</v>
      </c>
      <c r="O15" s="144"/>
      <c r="P15" s="149"/>
      <c r="Q15" s="147" t="s">
        <v>1203</v>
      </c>
      <c r="R15" s="7">
        <v>1</v>
      </c>
      <c r="S15" s="36"/>
      <c r="T15" s="36"/>
      <c r="U15" s="36"/>
      <c r="V15" s="36"/>
      <c r="W15" s="36"/>
      <c r="X15" s="36"/>
      <c r="Y15" s="36"/>
      <c r="Z15" s="36"/>
      <c r="AA15" s="36"/>
      <c r="AB15" s="36"/>
      <c r="AC15" s="36"/>
      <c r="AD15" s="36"/>
    </row>
    <row r="16" spans="1:30" ht="54" customHeight="1" x14ac:dyDescent="0.25">
      <c r="A16" s="337" t="s">
        <v>1208</v>
      </c>
      <c r="B16" s="307"/>
      <c r="C16" s="307"/>
      <c r="D16" s="307"/>
      <c r="E16" s="307"/>
      <c r="F16" s="307"/>
      <c r="G16" s="307"/>
      <c r="H16" s="307"/>
      <c r="I16" s="307"/>
      <c r="J16" s="307"/>
      <c r="K16" s="307"/>
      <c r="L16" s="308"/>
      <c r="M16" s="141"/>
      <c r="N16" s="144"/>
      <c r="O16" s="144"/>
      <c r="P16" s="143"/>
      <c r="Q16" s="141" t="s">
        <v>1209</v>
      </c>
      <c r="R16" s="7"/>
      <c r="S16" s="7"/>
      <c r="T16" s="7"/>
      <c r="U16" s="7"/>
      <c r="V16" s="7"/>
      <c r="W16" s="7"/>
      <c r="X16" s="7"/>
      <c r="Y16" s="7"/>
      <c r="Z16" s="7"/>
      <c r="AA16" s="7"/>
      <c r="AB16" s="7"/>
      <c r="AC16" s="7"/>
      <c r="AD16" s="7"/>
    </row>
    <row r="17" spans="1:30" x14ac:dyDescent="0.25">
      <c r="A17" s="333" t="s">
        <v>1210</v>
      </c>
      <c r="B17" s="338" t="s">
        <v>1211</v>
      </c>
      <c r="C17" s="307"/>
      <c r="D17" s="308"/>
      <c r="E17" s="333" t="s">
        <v>1212</v>
      </c>
      <c r="F17" s="333" t="s">
        <v>1213</v>
      </c>
      <c r="G17" s="339" t="s">
        <v>12</v>
      </c>
      <c r="H17" s="332" t="s">
        <v>1214</v>
      </c>
      <c r="I17" s="307"/>
      <c r="J17" s="308"/>
      <c r="K17" s="9"/>
      <c r="L17" s="333" t="s">
        <v>1215</v>
      </c>
      <c r="M17" s="141"/>
      <c r="N17" s="142"/>
      <c r="O17" s="142"/>
      <c r="P17" s="143"/>
      <c r="Q17" s="141" t="s">
        <v>1209</v>
      </c>
      <c r="R17" s="7"/>
      <c r="S17" s="7"/>
      <c r="T17" s="7"/>
      <c r="U17" s="7"/>
      <c r="V17" s="7"/>
      <c r="W17" s="7"/>
      <c r="X17" s="7"/>
      <c r="Y17" s="7"/>
      <c r="Z17" s="7"/>
      <c r="AA17" s="7"/>
      <c r="AB17" s="7"/>
      <c r="AC17" s="7"/>
      <c r="AD17" s="7"/>
    </row>
    <row r="18" spans="1:30" x14ac:dyDescent="0.25">
      <c r="A18" s="316"/>
      <c r="B18" s="151" t="s">
        <v>509</v>
      </c>
      <c r="C18" s="9"/>
      <c r="D18" s="9" t="s">
        <v>9</v>
      </c>
      <c r="E18" s="316"/>
      <c r="F18" s="316"/>
      <c r="G18" s="316"/>
      <c r="H18" s="152" t="s">
        <v>15</v>
      </c>
      <c r="I18" s="152" t="s">
        <v>16</v>
      </c>
      <c r="J18" s="152" t="s">
        <v>1201</v>
      </c>
      <c r="K18" s="9"/>
      <c r="L18" s="316"/>
      <c r="M18" s="141"/>
      <c r="N18" s="142"/>
      <c r="O18" s="142"/>
      <c r="P18" s="143"/>
      <c r="Q18" s="141" t="s">
        <v>1209</v>
      </c>
      <c r="R18" s="7"/>
      <c r="S18" s="7"/>
      <c r="T18" s="7"/>
      <c r="U18" s="7"/>
      <c r="V18" s="7"/>
      <c r="W18" s="7"/>
      <c r="X18" s="7"/>
      <c r="Y18" s="7"/>
      <c r="Z18" s="7"/>
      <c r="AA18" s="7"/>
      <c r="AB18" s="7"/>
      <c r="AC18" s="7"/>
      <c r="AD18" s="7"/>
    </row>
    <row r="19" spans="1:30" ht="96" x14ac:dyDescent="0.25">
      <c r="A19" s="327" t="s">
        <v>527</v>
      </c>
      <c r="B19" s="153" t="s">
        <v>1216</v>
      </c>
      <c r="C19" s="5">
        <v>1</v>
      </c>
      <c r="D19" s="16" t="s">
        <v>529</v>
      </c>
      <c r="E19" s="49" t="s">
        <v>1217</v>
      </c>
      <c r="F19" s="49" t="s">
        <v>531</v>
      </c>
      <c r="G19" s="4" t="s">
        <v>17</v>
      </c>
      <c r="H19" s="4"/>
      <c r="I19" s="3"/>
      <c r="J19" s="3" t="s">
        <v>42</v>
      </c>
      <c r="K19" s="141" t="s">
        <v>17</v>
      </c>
      <c r="L19" s="141"/>
      <c r="M19" s="141" t="s">
        <v>136</v>
      </c>
      <c r="N19" s="142"/>
      <c r="O19" s="125"/>
      <c r="P19" s="154" t="s">
        <v>1218</v>
      </c>
      <c r="Q19" s="141" t="s">
        <v>17</v>
      </c>
      <c r="R19" s="7">
        <v>2</v>
      </c>
      <c r="S19" s="7"/>
      <c r="T19" s="7"/>
      <c r="U19" s="7"/>
      <c r="V19" s="7"/>
      <c r="W19" s="7"/>
      <c r="X19" s="7"/>
      <c r="Y19" s="7"/>
      <c r="Z19" s="7"/>
      <c r="AA19" s="7"/>
      <c r="AB19" s="7"/>
      <c r="AC19" s="7"/>
      <c r="AD19" s="7"/>
    </row>
    <row r="20" spans="1:30" ht="48.75" x14ac:dyDescent="0.25">
      <c r="A20" s="315"/>
      <c r="B20" s="155"/>
      <c r="C20" s="156"/>
      <c r="D20" s="157" t="s">
        <v>1219</v>
      </c>
      <c r="E20" s="158" t="s">
        <v>534</v>
      </c>
      <c r="F20" s="158"/>
      <c r="G20" s="159"/>
      <c r="H20" s="159"/>
      <c r="I20" s="159"/>
      <c r="J20" s="159"/>
      <c r="K20" s="159"/>
      <c r="L20" s="160"/>
      <c r="M20" s="147"/>
      <c r="N20" s="161"/>
      <c r="O20" s="161"/>
      <c r="P20" s="158"/>
      <c r="Q20" s="160" t="s">
        <v>1209</v>
      </c>
      <c r="R20" s="86">
        <v>2</v>
      </c>
      <c r="S20" s="86"/>
      <c r="T20" s="86"/>
      <c r="U20" s="86"/>
      <c r="V20" s="86"/>
      <c r="W20" s="86"/>
      <c r="X20" s="86"/>
      <c r="Y20" s="86"/>
      <c r="Z20" s="86"/>
      <c r="AA20" s="86"/>
      <c r="AB20" s="86"/>
      <c r="AC20" s="86"/>
      <c r="AD20" s="86"/>
    </row>
    <row r="21" spans="1:30" ht="96" x14ac:dyDescent="0.25">
      <c r="A21" s="315"/>
      <c r="B21" s="328" t="s">
        <v>1220</v>
      </c>
      <c r="C21" s="10"/>
      <c r="D21" s="87" t="s">
        <v>540</v>
      </c>
      <c r="E21" s="88" t="s">
        <v>541</v>
      </c>
      <c r="F21" s="85"/>
      <c r="G21" s="85"/>
      <c r="H21" s="162"/>
      <c r="I21" s="163"/>
      <c r="J21" s="163"/>
      <c r="K21" s="164"/>
      <c r="L21" s="164"/>
      <c r="M21" s="141"/>
      <c r="N21" s="142"/>
      <c r="O21" s="142"/>
      <c r="P21" s="143"/>
      <c r="Q21" s="141" t="s">
        <v>1209</v>
      </c>
      <c r="R21" s="7"/>
      <c r="S21" s="7"/>
      <c r="T21" s="7"/>
      <c r="U21" s="7"/>
      <c r="V21" s="7"/>
      <c r="W21" s="7"/>
      <c r="X21" s="7"/>
      <c r="Y21" s="7"/>
      <c r="Z21" s="7"/>
      <c r="AA21" s="7"/>
      <c r="AB21" s="7"/>
      <c r="AC21" s="7"/>
      <c r="AD21" s="7"/>
    </row>
    <row r="22" spans="1:30" ht="96.75" x14ac:dyDescent="0.25">
      <c r="A22" s="315"/>
      <c r="B22" s="315"/>
      <c r="C22" s="23">
        <v>2</v>
      </c>
      <c r="D22" s="26" t="s">
        <v>543</v>
      </c>
      <c r="E22" s="49" t="s">
        <v>1221</v>
      </c>
      <c r="F22" s="49" t="s">
        <v>531</v>
      </c>
      <c r="G22" s="27" t="s">
        <v>17</v>
      </c>
      <c r="H22" s="4"/>
      <c r="I22" s="3"/>
      <c r="J22" s="3" t="s">
        <v>42</v>
      </c>
      <c r="K22" s="141" t="s">
        <v>17</v>
      </c>
      <c r="L22" s="141"/>
      <c r="M22" s="141" t="s">
        <v>136</v>
      </c>
      <c r="N22" s="142"/>
      <c r="O22" s="142"/>
      <c r="P22" s="143" t="s">
        <v>1222</v>
      </c>
      <c r="Q22" s="141" t="s">
        <v>17</v>
      </c>
      <c r="R22" s="7">
        <v>2</v>
      </c>
      <c r="S22" s="7"/>
      <c r="T22" s="7"/>
      <c r="U22" s="7"/>
      <c r="V22" s="7"/>
      <c r="W22" s="7"/>
      <c r="X22" s="7"/>
      <c r="Y22" s="7"/>
      <c r="Z22" s="7"/>
      <c r="AA22" s="7"/>
      <c r="AB22" s="7"/>
      <c r="AC22" s="7"/>
      <c r="AD22" s="7"/>
    </row>
    <row r="23" spans="1:30" ht="24" x14ac:dyDescent="0.25">
      <c r="A23" s="315"/>
      <c r="B23" s="315"/>
      <c r="C23" s="23">
        <v>3</v>
      </c>
      <c r="D23" s="26" t="s">
        <v>547</v>
      </c>
      <c r="E23" s="49" t="s">
        <v>548</v>
      </c>
      <c r="F23" s="49" t="s">
        <v>549</v>
      </c>
      <c r="G23" s="27" t="s">
        <v>39</v>
      </c>
      <c r="H23" s="4" t="s">
        <v>42</v>
      </c>
      <c r="I23" s="3"/>
      <c r="J23" s="3"/>
      <c r="K23" s="141" t="s">
        <v>331</v>
      </c>
      <c r="L23" s="141"/>
      <c r="M23" s="141" t="s">
        <v>54</v>
      </c>
      <c r="N23" s="144">
        <v>44432</v>
      </c>
      <c r="O23" s="144"/>
      <c r="P23" s="143"/>
      <c r="Q23" s="141" t="s">
        <v>1203</v>
      </c>
      <c r="R23" s="7">
        <v>2</v>
      </c>
      <c r="S23" s="7"/>
      <c r="T23" s="7"/>
      <c r="U23" s="7"/>
      <c r="V23" s="7"/>
      <c r="W23" s="7"/>
      <c r="X23" s="7"/>
      <c r="Y23" s="7"/>
      <c r="Z23" s="7"/>
      <c r="AA23" s="7"/>
      <c r="AB23" s="7"/>
      <c r="AC23" s="7"/>
      <c r="AD23" s="7"/>
    </row>
    <row r="24" spans="1:30" ht="96" x14ac:dyDescent="0.25">
      <c r="A24" s="315"/>
      <c r="B24" s="315"/>
      <c r="C24" s="23">
        <v>4</v>
      </c>
      <c r="D24" s="26" t="s">
        <v>552</v>
      </c>
      <c r="E24" s="26" t="s">
        <v>1223</v>
      </c>
      <c r="F24" s="49" t="s">
        <v>531</v>
      </c>
      <c r="G24" s="27" t="s">
        <v>39</v>
      </c>
      <c r="H24" s="4" t="s">
        <v>42</v>
      </c>
      <c r="I24" s="3"/>
      <c r="J24" s="3"/>
      <c r="K24" s="141" t="s">
        <v>331</v>
      </c>
      <c r="L24" s="141"/>
      <c r="M24" s="141" t="s">
        <v>54</v>
      </c>
      <c r="N24" s="144">
        <v>44432</v>
      </c>
      <c r="O24" s="144"/>
      <c r="P24" s="143"/>
      <c r="Q24" s="141" t="s">
        <v>1203</v>
      </c>
      <c r="R24" s="7">
        <v>2</v>
      </c>
      <c r="S24" s="7"/>
      <c r="T24" s="7"/>
      <c r="U24" s="7"/>
      <c r="V24" s="7"/>
      <c r="W24" s="7"/>
      <c r="X24" s="7"/>
      <c r="Y24" s="7"/>
      <c r="Z24" s="7"/>
      <c r="AA24" s="7"/>
      <c r="AB24" s="7"/>
      <c r="AC24" s="7"/>
      <c r="AD24" s="7"/>
    </row>
    <row r="25" spans="1:30" x14ac:dyDescent="0.25">
      <c r="A25" s="315"/>
      <c r="B25" s="315"/>
      <c r="C25" s="10"/>
      <c r="D25" s="87" t="s">
        <v>556</v>
      </c>
      <c r="E25" s="85"/>
      <c r="F25" s="85"/>
      <c r="G25" s="85"/>
      <c r="H25" s="162"/>
      <c r="I25" s="165"/>
      <c r="J25" s="165"/>
      <c r="K25" s="166"/>
      <c r="L25" s="166"/>
      <c r="M25" s="141"/>
      <c r="N25" s="142"/>
      <c r="O25" s="142"/>
      <c r="P25" s="143"/>
      <c r="Q25" s="141" t="s">
        <v>1209</v>
      </c>
      <c r="R25" s="7"/>
      <c r="S25" s="7"/>
      <c r="T25" s="7"/>
      <c r="U25" s="7"/>
      <c r="V25" s="7"/>
      <c r="W25" s="7"/>
      <c r="X25" s="7"/>
      <c r="Y25" s="7"/>
      <c r="Z25" s="7"/>
      <c r="AA25" s="7"/>
      <c r="AB25" s="7"/>
      <c r="AC25" s="7"/>
      <c r="AD25" s="7"/>
    </row>
    <row r="26" spans="1:30" ht="36" x14ac:dyDescent="0.25">
      <c r="A26" s="315"/>
      <c r="B26" s="315"/>
      <c r="C26" s="23">
        <v>5</v>
      </c>
      <c r="D26" s="26" t="s">
        <v>558</v>
      </c>
      <c r="E26" s="49" t="s">
        <v>559</v>
      </c>
      <c r="F26" s="49" t="s">
        <v>531</v>
      </c>
      <c r="G26" s="27" t="s">
        <v>39</v>
      </c>
      <c r="H26" s="4" t="s">
        <v>42</v>
      </c>
      <c r="I26" s="3"/>
      <c r="J26" s="3"/>
      <c r="K26" s="141" t="s">
        <v>560</v>
      </c>
      <c r="L26" s="141"/>
      <c r="M26" s="141" t="s">
        <v>54</v>
      </c>
      <c r="N26" s="144">
        <v>44432</v>
      </c>
      <c r="O26" s="144"/>
      <c r="P26" s="143"/>
      <c r="Q26" s="141" t="s">
        <v>1203</v>
      </c>
      <c r="R26" s="7">
        <v>2</v>
      </c>
      <c r="S26" s="7"/>
      <c r="T26" s="7"/>
      <c r="U26" s="7"/>
      <c r="V26" s="7"/>
      <c r="W26" s="7"/>
      <c r="X26" s="7"/>
      <c r="Y26" s="7"/>
      <c r="Z26" s="7"/>
      <c r="AA26" s="7"/>
      <c r="AB26" s="7"/>
      <c r="AC26" s="7"/>
      <c r="AD26" s="7"/>
    </row>
    <row r="27" spans="1:30" ht="24" x14ac:dyDescent="0.25">
      <c r="A27" s="315"/>
      <c r="B27" s="315"/>
      <c r="C27" s="23">
        <v>6</v>
      </c>
      <c r="D27" s="26" t="s">
        <v>563</v>
      </c>
      <c r="E27" s="49" t="s">
        <v>531</v>
      </c>
      <c r="F27" s="49" t="s">
        <v>531</v>
      </c>
      <c r="G27" s="27" t="s">
        <v>39</v>
      </c>
      <c r="H27" s="4" t="s">
        <v>42</v>
      </c>
      <c r="I27" s="3"/>
      <c r="J27" s="3"/>
      <c r="K27" s="141" t="s">
        <v>564</v>
      </c>
      <c r="L27" s="141"/>
      <c r="M27" s="141" t="s">
        <v>54</v>
      </c>
      <c r="N27" s="144">
        <v>44432</v>
      </c>
      <c r="O27" s="144"/>
      <c r="P27" s="143"/>
      <c r="Q27" s="141" t="s">
        <v>1203</v>
      </c>
      <c r="R27" s="7">
        <v>2</v>
      </c>
      <c r="S27" s="7"/>
      <c r="T27" s="7"/>
      <c r="U27" s="7"/>
      <c r="V27" s="7"/>
      <c r="W27" s="7"/>
      <c r="X27" s="7"/>
      <c r="Y27" s="7"/>
      <c r="Z27" s="7"/>
      <c r="AA27" s="7"/>
      <c r="AB27" s="7"/>
      <c r="AC27" s="7"/>
      <c r="AD27" s="7"/>
    </row>
    <row r="28" spans="1:30" ht="96.75" x14ac:dyDescent="0.25">
      <c r="A28" s="315"/>
      <c r="B28" s="315"/>
      <c r="C28" s="23">
        <v>7</v>
      </c>
      <c r="D28" s="26" t="s">
        <v>567</v>
      </c>
      <c r="E28" s="49" t="s">
        <v>1224</v>
      </c>
      <c r="F28" s="49" t="s">
        <v>531</v>
      </c>
      <c r="G28" s="27" t="s">
        <v>535</v>
      </c>
      <c r="H28" s="4"/>
      <c r="I28" s="3" t="s">
        <v>42</v>
      </c>
      <c r="J28" s="3"/>
      <c r="K28" s="141" t="s">
        <v>569</v>
      </c>
      <c r="L28" s="141"/>
      <c r="M28" s="141" t="s">
        <v>136</v>
      </c>
      <c r="N28" s="142"/>
      <c r="O28" s="125"/>
      <c r="P28" s="167" t="s">
        <v>570</v>
      </c>
      <c r="Q28" s="141" t="s">
        <v>535</v>
      </c>
      <c r="R28" s="7">
        <v>2</v>
      </c>
      <c r="S28" s="7"/>
      <c r="T28" s="7"/>
      <c r="U28" s="7"/>
      <c r="V28" s="7"/>
      <c r="W28" s="7"/>
      <c r="X28" s="7"/>
      <c r="Y28" s="7"/>
      <c r="Z28" s="7"/>
      <c r="AA28" s="7"/>
      <c r="AB28" s="7"/>
      <c r="AC28" s="7"/>
      <c r="AD28" s="7"/>
    </row>
    <row r="29" spans="1:30" ht="24" x14ac:dyDescent="0.25">
      <c r="A29" s="315"/>
      <c r="B29" s="315"/>
      <c r="C29" s="23">
        <v>8</v>
      </c>
      <c r="D29" s="26" t="s">
        <v>572</v>
      </c>
      <c r="E29" s="49" t="s">
        <v>531</v>
      </c>
      <c r="F29" s="49" t="s">
        <v>531</v>
      </c>
      <c r="G29" s="27" t="s">
        <v>39</v>
      </c>
      <c r="H29" s="4" t="s">
        <v>42</v>
      </c>
      <c r="I29" s="3"/>
      <c r="J29" s="3"/>
      <c r="K29" s="141" t="s">
        <v>564</v>
      </c>
      <c r="L29" s="141"/>
      <c r="M29" s="141" t="s">
        <v>54</v>
      </c>
      <c r="N29" s="144">
        <v>44432</v>
      </c>
      <c r="O29" s="144"/>
      <c r="P29" s="143"/>
      <c r="Q29" s="141" t="s">
        <v>1203</v>
      </c>
      <c r="R29" s="7">
        <v>2</v>
      </c>
      <c r="S29" s="7"/>
      <c r="T29" s="7"/>
      <c r="U29" s="7"/>
      <c r="V29" s="7"/>
      <c r="W29" s="7"/>
      <c r="X29" s="7"/>
      <c r="Y29" s="7"/>
      <c r="Z29" s="7"/>
      <c r="AA29" s="7"/>
      <c r="AB29" s="7"/>
      <c r="AC29" s="7"/>
      <c r="AD29" s="7"/>
    </row>
    <row r="30" spans="1:30" ht="24" x14ac:dyDescent="0.25">
      <c r="A30" s="315"/>
      <c r="B30" s="315"/>
      <c r="C30" s="23">
        <v>9</v>
      </c>
      <c r="D30" s="26" t="s">
        <v>577</v>
      </c>
      <c r="E30" s="49" t="s">
        <v>531</v>
      </c>
      <c r="F30" s="49" t="s">
        <v>531</v>
      </c>
      <c r="G30" s="27" t="s">
        <v>39</v>
      </c>
      <c r="H30" s="4" t="s">
        <v>42</v>
      </c>
      <c r="I30" s="3"/>
      <c r="J30" s="3"/>
      <c r="K30" s="141" t="s">
        <v>578</v>
      </c>
      <c r="L30" s="141"/>
      <c r="M30" s="141" t="s">
        <v>54</v>
      </c>
      <c r="N30" s="144">
        <v>44432</v>
      </c>
      <c r="O30" s="144"/>
      <c r="P30" s="143"/>
      <c r="Q30" s="141" t="s">
        <v>1203</v>
      </c>
      <c r="R30" s="7">
        <v>2</v>
      </c>
      <c r="S30" s="7"/>
      <c r="T30" s="7"/>
      <c r="U30" s="7"/>
      <c r="V30" s="7"/>
      <c r="W30" s="7"/>
      <c r="X30" s="7"/>
      <c r="Y30" s="7"/>
      <c r="Z30" s="7"/>
      <c r="AA30" s="7"/>
      <c r="AB30" s="7"/>
      <c r="AC30" s="7"/>
      <c r="AD30" s="7"/>
    </row>
    <row r="31" spans="1:30" ht="24" x14ac:dyDescent="0.25">
      <c r="A31" s="315"/>
      <c r="B31" s="315"/>
      <c r="C31" s="23">
        <v>10</v>
      </c>
      <c r="D31" s="26" t="s">
        <v>581</v>
      </c>
      <c r="E31" s="49" t="s">
        <v>531</v>
      </c>
      <c r="F31" s="49" t="s">
        <v>531</v>
      </c>
      <c r="G31" s="27"/>
      <c r="H31" s="4"/>
      <c r="I31" s="3"/>
      <c r="J31" s="3"/>
      <c r="K31" s="141" t="s">
        <v>584</v>
      </c>
      <c r="L31" s="141"/>
      <c r="M31" s="141" t="s">
        <v>136</v>
      </c>
      <c r="N31" s="142"/>
      <c r="O31" s="142"/>
      <c r="P31" s="143" t="s">
        <v>1225</v>
      </c>
      <c r="Q31" s="141" t="s">
        <v>136</v>
      </c>
      <c r="R31" s="7">
        <v>2</v>
      </c>
      <c r="S31" s="7"/>
      <c r="T31" s="7"/>
      <c r="U31" s="7"/>
      <c r="V31" s="7"/>
      <c r="W31" s="7"/>
      <c r="X31" s="7"/>
      <c r="Y31" s="7"/>
      <c r="Z31" s="7"/>
      <c r="AA31" s="7"/>
      <c r="AB31" s="7"/>
      <c r="AC31" s="7"/>
      <c r="AD31" s="7"/>
    </row>
    <row r="32" spans="1:30" ht="72" x14ac:dyDescent="0.25">
      <c r="A32" s="315"/>
      <c r="B32" s="316"/>
      <c r="C32" s="23">
        <v>11</v>
      </c>
      <c r="D32" s="26" t="s">
        <v>587</v>
      </c>
      <c r="E32" s="49" t="s">
        <v>531</v>
      </c>
      <c r="F32" s="49" t="s">
        <v>531</v>
      </c>
      <c r="G32" s="27" t="s">
        <v>39</v>
      </c>
      <c r="H32" s="4"/>
      <c r="I32" s="3" t="s">
        <v>42</v>
      </c>
      <c r="J32" s="3"/>
      <c r="K32" s="141" t="s">
        <v>588</v>
      </c>
      <c r="L32" s="141"/>
      <c r="M32" s="141" t="s">
        <v>136</v>
      </c>
      <c r="N32" s="142"/>
      <c r="O32" s="142"/>
      <c r="P32" s="143" t="s">
        <v>1226</v>
      </c>
      <c r="Q32" s="141" t="s">
        <v>1203</v>
      </c>
      <c r="R32" s="7">
        <v>2</v>
      </c>
      <c r="S32" s="7"/>
      <c r="T32" s="7"/>
      <c r="U32" s="7"/>
      <c r="V32" s="7"/>
      <c r="W32" s="7"/>
      <c r="X32" s="7"/>
      <c r="Y32" s="7"/>
      <c r="Z32" s="7"/>
      <c r="AA32" s="7"/>
      <c r="AB32" s="7"/>
      <c r="AC32" s="7"/>
      <c r="AD32" s="7"/>
    </row>
    <row r="33" spans="1:30" ht="108" x14ac:dyDescent="0.25">
      <c r="A33" s="315"/>
      <c r="B33" s="321" t="s">
        <v>590</v>
      </c>
      <c r="C33" s="23"/>
      <c r="D33" s="26" t="s">
        <v>591</v>
      </c>
      <c r="E33" s="26" t="s">
        <v>592</v>
      </c>
      <c r="F33" s="49" t="s">
        <v>531</v>
      </c>
      <c r="G33" s="27"/>
      <c r="H33" s="4"/>
      <c r="I33" s="3"/>
      <c r="J33" s="3"/>
      <c r="K33" s="141"/>
      <c r="L33" s="141"/>
      <c r="M33" s="141" t="s">
        <v>54</v>
      </c>
      <c r="N33" s="144">
        <v>44573</v>
      </c>
      <c r="O33" s="144"/>
      <c r="P33" s="143"/>
      <c r="Q33" s="141" t="s">
        <v>1203</v>
      </c>
      <c r="R33" s="7"/>
      <c r="S33" s="7"/>
      <c r="T33" s="7"/>
      <c r="U33" s="7"/>
      <c r="V33" s="7"/>
      <c r="W33" s="7"/>
      <c r="X33" s="7"/>
      <c r="Y33" s="7"/>
      <c r="Z33" s="7"/>
      <c r="AA33" s="7"/>
      <c r="AB33" s="7"/>
      <c r="AC33" s="7"/>
      <c r="AD33" s="7"/>
    </row>
    <row r="34" spans="1:30" ht="24" x14ac:dyDescent="0.25">
      <c r="A34" s="315"/>
      <c r="B34" s="315"/>
      <c r="C34" s="168">
        <v>12</v>
      </c>
      <c r="D34" s="169" t="s">
        <v>593</v>
      </c>
      <c r="E34" s="329" t="s">
        <v>1227</v>
      </c>
      <c r="F34" s="92" t="s">
        <v>531</v>
      </c>
      <c r="G34" s="92" t="s">
        <v>39</v>
      </c>
      <c r="H34" s="91"/>
      <c r="I34" s="93" t="s">
        <v>42</v>
      </c>
      <c r="J34" s="93"/>
      <c r="K34" s="169" t="s">
        <v>584</v>
      </c>
      <c r="L34" s="170"/>
      <c r="M34" s="141" t="s">
        <v>54</v>
      </c>
      <c r="N34" s="144">
        <v>44573</v>
      </c>
      <c r="O34" s="144"/>
      <c r="P34" s="149"/>
      <c r="Q34" s="147" t="s">
        <v>1203</v>
      </c>
      <c r="R34" s="36">
        <v>2</v>
      </c>
      <c r="S34" s="36"/>
      <c r="T34" s="36"/>
      <c r="U34" s="36"/>
      <c r="V34" s="36"/>
      <c r="W34" s="36"/>
      <c r="X34" s="36"/>
      <c r="Y34" s="36"/>
      <c r="Z34" s="36"/>
      <c r="AA34" s="36"/>
      <c r="AB34" s="36"/>
      <c r="AC34" s="36"/>
      <c r="AD34" s="36"/>
    </row>
    <row r="35" spans="1:30" ht="24" x14ac:dyDescent="0.25">
      <c r="A35" s="315"/>
      <c r="B35" s="315"/>
      <c r="C35" s="168">
        <v>13</v>
      </c>
      <c r="D35" s="169" t="s">
        <v>597</v>
      </c>
      <c r="E35" s="315"/>
      <c r="F35" s="92" t="s">
        <v>531</v>
      </c>
      <c r="G35" s="92" t="s">
        <v>39</v>
      </c>
      <c r="H35" s="91"/>
      <c r="I35" s="93" t="s">
        <v>42</v>
      </c>
      <c r="J35" s="93"/>
      <c r="K35" s="170" t="s">
        <v>564</v>
      </c>
      <c r="L35" s="170"/>
      <c r="M35" s="141" t="s">
        <v>54</v>
      </c>
      <c r="N35" s="144">
        <v>44573</v>
      </c>
      <c r="O35" s="144"/>
      <c r="P35" s="149"/>
      <c r="Q35" s="147" t="s">
        <v>1203</v>
      </c>
      <c r="R35" s="36">
        <v>2</v>
      </c>
      <c r="S35" s="36"/>
      <c r="T35" s="36"/>
      <c r="U35" s="36"/>
      <c r="V35" s="36"/>
      <c r="W35" s="36"/>
      <c r="X35" s="36"/>
      <c r="Y35" s="36"/>
      <c r="Z35" s="36"/>
      <c r="AA35" s="36"/>
      <c r="AB35" s="36"/>
      <c r="AC35" s="36"/>
      <c r="AD35" s="36"/>
    </row>
    <row r="36" spans="1:30" ht="24.75" x14ac:dyDescent="0.25">
      <c r="A36" s="315"/>
      <c r="B36" s="315"/>
      <c r="C36" s="168">
        <v>14</v>
      </c>
      <c r="D36" s="169" t="s">
        <v>599</v>
      </c>
      <c r="E36" s="315"/>
      <c r="F36" s="92" t="s">
        <v>531</v>
      </c>
      <c r="G36" s="92" t="s">
        <v>39</v>
      </c>
      <c r="H36" s="91"/>
      <c r="I36" s="93" t="s">
        <v>42</v>
      </c>
      <c r="J36" s="93"/>
      <c r="K36" s="169" t="s">
        <v>600</v>
      </c>
      <c r="L36" s="170"/>
      <c r="M36" s="141" t="s">
        <v>54</v>
      </c>
      <c r="N36" s="144">
        <v>44573</v>
      </c>
      <c r="O36" s="144"/>
      <c r="P36" s="149"/>
      <c r="Q36" s="147" t="s">
        <v>1203</v>
      </c>
      <c r="R36" s="36">
        <v>2</v>
      </c>
      <c r="S36" s="36"/>
      <c r="T36" s="36"/>
      <c r="U36" s="36"/>
      <c r="V36" s="36"/>
      <c r="W36" s="36"/>
      <c r="X36" s="36"/>
      <c r="Y36" s="36"/>
      <c r="Z36" s="36"/>
      <c r="AA36" s="36"/>
      <c r="AB36" s="36"/>
      <c r="AC36" s="36"/>
      <c r="AD36" s="36"/>
    </row>
    <row r="37" spans="1:30" ht="24.75" x14ac:dyDescent="0.25">
      <c r="A37" s="315"/>
      <c r="B37" s="315"/>
      <c r="C37" s="168">
        <v>15</v>
      </c>
      <c r="D37" s="169" t="s">
        <v>602</v>
      </c>
      <c r="E37" s="315"/>
      <c r="F37" s="92" t="s">
        <v>531</v>
      </c>
      <c r="G37" s="92" t="s">
        <v>39</v>
      </c>
      <c r="H37" s="91"/>
      <c r="I37" s="93" t="s">
        <v>42</v>
      </c>
      <c r="J37" s="93"/>
      <c r="K37" s="169" t="s">
        <v>600</v>
      </c>
      <c r="L37" s="170"/>
      <c r="M37" s="141" t="s">
        <v>54</v>
      </c>
      <c r="N37" s="144">
        <v>44573</v>
      </c>
      <c r="O37" s="144"/>
      <c r="P37" s="149"/>
      <c r="Q37" s="147" t="s">
        <v>1203</v>
      </c>
      <c r="R37" s="36">
        <v>2</v>
      </c>
      <c r="S37" s="36"/>
      <c r="T37" s="36"/>
      <c r="U37" s="36"/>
      <c r="V37" s="36"/>
      <c r="W37" s="36"/>
      <c r="X37" s="36"/>
      <c r="Y37" s="36"/>
      <c r="Z37" s="36"/>
      <c r="AA37" s="36"/>
      <c r="AB37" s="36"/>
      <c r="AC37" s="36"/>
      <c r="AD37" s="36"/>
    </row>
    <row r="38" spans="1:30" ht="24.75" x14ac:dyDescent="0.25">
      <c r="A38" s="315"/>
      <c r="B38" s="315"/>
      <c r="C38" s="168">
        <v>16</v>
      </c>
      <c r="D38" s="169" t="s">
        <v>603</v>
      </c>
      <c r="E38" s="315"/>
      <c r="F38" s="92" t="s">
        <v>531</v>
      </c>
      <c r="G38" s="92" t="s">
        <v>39</v>
      </c>
      <c r="H38" s="91"/>
      <c r="I38" s="93" t="s">
        <v>42</v>
      </c>
      <c r="J38" s="93"/>
      <c r="K38" s="169" t="s">
        <v>604</v>
      </c>
      <c r="L38" s="170"/>
      <c r="M38" s="141" t="s">
        <v>54</v>
      </c>
      <c r="N38" s="144">
        <v>44573</v>
      </c>
      <c r="O38" s="144"/>
      <c r="P38" s="149"/>
      <c r="Q38" s="147" t="s">
        <v>1203</v>
      </c>
      <c r="R38" s="36">
        <v>2</v>
      </c>
      <c r="S38" s="36"/>
      <c r="T38" s="36"/>
      <c r="U38" s="36"/>
      <c r="V38" s="36"/>
      <c r="W38" s="36"/>
      <c r="X38" s="36"/>
      <c r="Y38" s="36"/>
      <c r="Z38" s="36"/>
      <c r="AA38" s="36"/>
      <c r="AB38" s="36"/>
      <c r="AC38" s="36"/>
      <c r="AD38" s="36"/>
    </row>
    <row r="39" spans="1:30" ht="36.75" x14ac:dyDescent="0.25">
      <c r="A39" s="315"/>
      <c r="B39" s="315"/>
      <c r="C39" s="168">
        <v>17</v>
      </c>
      <c r="D39" s="169" t="s">
        <v>605</v>
      </c>
      <c r="E39" s="316"/>
      <c r="F39" s="92" t="s">
        <v>531</v>
      </c>
      <c r="G39" s="92" t="s">
        <v>39</v>
      </c>
      <c r="H39" s="91"/>
      <c r="I39" s="93" t="s">
        <v>42</v>
      </c>
      <c r="J39" s="93"/>
      <c r="K39" s="169" t="s">
        <v>606</v>
      </c>
      <c r="L39" s="170"/>
      <c r="M39" s="141" t="s">
        <v>136</v>
      </c>
      <c r="N39" s="171"/>
      <c r="O39" s="171"/>
      <c r="P39" s="149" t="s">
        <v>598</v>
      </c>
      <c r="Q39" s="147" t="s">
        <v>1203</v>
      </c>
      <c r="R39" s="36">
        <v>2</v>
      </c>
      <c r="S39" s="36"/>
      <c r="T39" s="36"/>
      <c r="U39" s="36"/>
      <c r="V39" s="36"/>
      <c r="W39" s="36"/>
      <c r="X39" s="36"/>
      <c r="Y39" s="36"/>
      <c r="Z39" s="36"/>
      <c r="AA39" s="36"/>
      <c r="AB39" s="36"/>
      <c r="AC39" s="36"/>
      <c r="AD39" s="36"/>
    </row>
    <row r="40" spans="1:30" ht="48" x14ac:dyDescent="0.25">
      <c r="A40" s="315"/>
      <c r="B40" s="315"/>
      <c r="C40" s="23">
        <v>18</v>
      </c>
      <c r="D40" s="26" t="s">
        <v>607</v>
      </c>
      <c r="E40" s="26" t="s">
        <v>608</v>
      </c>
      <c r="F40" s="49" t="s">
        <v>531</v>
      </c>
      <c r="G40" s="27" t="s">
        <v>39</v>
      </c>
      <c r="H40" s="4" t="s">
        <v>42</v>
      </c>
      <c r="I40" s="3"/>
      <c r="J40" s="3"/>
      <c r="K40" s="141" t="s">
        <v>604</v>
      </c>
      <c r="L40" s="141"/>
      <c r="M40" s="141" t="s">
        <v>54</v>
      </c>
      <c r="N40" s="144">
        <v>44573</v>
      </c>
      <c r="O40" s="144"/>
      <c r="P40" s="149"/>
      <c r="Q40" s="147" t="s">
        <v>1203</v>
      </c>
      <c r="R40" s="36">
        <v>2</v>
      </c>
      <c r="S40" s="36"/>
      <c r="T40" s="36"/>
      <c r="U40" s="36"/>
      <c r="V40" s="36"/>
      <c r="W40" s="36"/>
      <c r="X40" s="36"/>
      <c r="Y40" s="36"/>
      <c r="Z40" s="36"/>
      <c r="AA40" s="36"/>
      <c r="AB40" s="36"/>
      <c r="AC40" s="36"/>
      <c r="AD40" s="36"/>
    </row>
    <row r="41" spans="1:30" ht="48" x14ac:dyDescent="0.25">
      <c r="A41" s="315"/>
      <c r="B41" s="315"/>
      <c r="C41" s="23">
        <v>19</v>
      </c>
      <c r="D41" s="26" t="s">
        <v>610</v>
      </c>
      <c r="E41" s="26" t="s">
        <v>611</v>
      </c>
      <c r="F41" s="49" t="s">
        <v>531</v>
      </c>
      <c r="G41" s="27" t="s">
        <v>39</v>
      </c>
      <c r="H41" s="4"/>
      <c r="I41" s="3" t="s">
        <v>42</v>
      </c>
      <c r="J41" s="3"/>
      <c r="K41" s="158" t="s">
        <v>606</v>
      </c>
      <c r="L41" s="141"/>
      <c r="M41" s="141" t="s">
        <v>136</v>
      </c>
      <c r="N41" s="142"/>
      <c r="O41" s="142"/>
      <c r="P41" s="149" t="s">
        <v>598</v>
      </c>
      <c r="Q41" s="147" t="s">
        <v>1203</v>
      </c>
      <c r="R41" s="36">
        <v>2</v>
      </c>
      <c r="S41" s="36"/>
      <c r="T41" s="36"/>
      <c r="U41" s="36"/>
      <c r="V41" s="36"/>
      <c r="W41" s="36"/>
      <c r="X41" s="36"/>
      <c r="Y41" s="36"/>
      <c r="Z41" s="36"/>
      <c r="AA41" s="36"/>
      <c r="AB41" s="36"/>
      <c r="AC41" s="36"/>
      <c r="AD41" s="36"/>
    </row>
    <row r="42" spans="1:30" ht="36.75" x14ac:dyDescent="0.25">
      <c r="A42" s="315"/>
      <c r="B42" s="316"/>
      <c r="C42" s="23">
        <v>20</v>
      </c>
      <c r="D42" s="26" t="s">
        <v>612</v>
      </c>
      <c r="E42" s="49" t="s">
        <v>613</v>
      </c>
      <c r="F42" s="49" t="s">
        <v>531</v>
      </c>
      <c r="G42" s="27" t="s">
        <v>39</v>
      </c>
      <c r="H42" s="4"/>
      <c r="I42" s="3" t="s">
        <v>42</v>
      </c>
      <c r="J42" s="3"/>
      <c r="K42" s="141" t="s">
        <v>614</v>
      </c>
      <c r="L42" s="141"/>
      <c r="M42" s="141" t="s">
        <v>136</v>
      </c>
      <c r="N42" s="142"/>
      <c r="O42" s="142"/>
      <c r="P42" s="143" t="s">
        <v>615</v>
      </c>
      <c r="Q42" s="141" t="s">
        <v>1203</v>
      </c>
      <c r="R42" s="7">
        <v>2</v>
      </c>
      <c r="S42" s="7"/>
      <c r="T42" s="7"/>
      <c r="U42" s="7"/>
      <c r="V42" s="7"/>
      <c r="W42" s="7"/>
      <c r="X42" s="7"/>
      <c r="Y42" s="7"/>
      <c r="Z42" s="7"/>
      <c r="AA42" s="7"/>
      <c r="AB42" s="7"/>
      <c r="AC42" s="7"/>
      <c r="AD42" s="7"/>
    </row>
    <row r="43" spans="1:30" ht="27.75" customHeight="1" x14ac:dyDescent="0.25">
      <c r="A43" s="315"/>
      <c r="B43" s="318" t="s">
        <v>616</v>
      </c>
      <c r="C43" s="23">
        <v>21</v>
      </c>
      <c r="D43" s="26" t="s">
        <v>617</v>
      </c>
      <c r="E43" s="314" t="s">
        <v>1228</v>
      </c>
      <c r="F43" s="314" t="s">
        <v>613</v>
      </c>
      <c r="G43" s="27" t="s">
        <v>39</v>
      </c>
      <c r="H43" s="4" t="s">
        <v>42</v>
      </c>
      <c r="I43" s="3"/>
      <c r="J43" s="3"/>
      <c r="K43" s="141" t="s">
        <v>584</v>
      </c>
      <c r="L43" s="141"/>
      <c r="M43" s="141" t="s">
        <v>54</v>
      </c>
      <c r="N43" s="144">
        <v>44432</v>
      </c>
      <c r="O43" s="144"/>
      <c r="P43" s="143"/>
      <c r="Q43" s="141" t="s">
        <v>1203</v>
      </c>
      <c r="R43" s="7">
        <v>2</v>
      </c>
      <c r="S43" s="7"/>
      <c r="T43" s="7"/>
      <c r="U43" s="7"/>
      <c r="V43" s="7"/>
      <c r="W43" s="7"/>
      <c r="X43" s="7"/>
      <c r="Y43" s="7"/>
      <c r="Z43" s="7"/>
      <c r="AA43" s="7"/>
      <c r="AB43" s="7"/>
      <c r="AC43" s="7"/>
      <c r="AD43" s="7"/>
    </row>
    <row r="44" spans="1:30" ht="23.25" customHeight="1" x14ac:dyDescent="0.25">
      <c r="A44" s="315"/>
      <c r="B44" s="315"/>
      <c r="C44" s="23">
        <v>22</v>
      </c>
      <c r="D44" s="26" t="s">
        <v>620</v>
      </c>
      <c r="E44" s="315"/>
      <c r="F44" s="315"/>
      <c r="G44" s="27" t="s">
        <v>39</v>
      </c>
      <c r="H44" s="4"/>
      <c r="I44" s="3" t="s">
        <v>42</v>
      </c>
      <c r="J44" s="3"/>
      <c r="K44" s="141" t="s">
        <v>584</v>
      </c>
      <c r="L44" s="141"/>
      <c r="M44" s="141" t="s">
        <v>136</v>
      </c>
      <c r="N44" s="172"/>
      <c r="O44" s="172"/>
      <c r="P44" s="143" t="s">
        <v>1229</v>
      </c>
      <c r="Q44" s="141" t="s">
        <v>136</v>
      </c>
      <c r="R44" s="7">
        <v>2</v>
      </c>
      <c r="S44" s="7"/>
      <c r="T44" s="7"/>
      <c r="U44" s="7"/>
      <c r="V44" s="7"/>
      <c r="W44" s="7"/>
      <c r="X44" s="7"/>
      <c r="Y44" s="7"/>
      <c r="Z44" s="7"/>
      <c r="AA44" s="7"/>
      <c r="AB44" s="7"/>
      <c r="AC44" s="7"/>
      <c r="AD44" s="7"/>
    </row>
    <row r="45" spans="1:30" ht="24.75" x14ac:dyDescent="0.25">
      <c r="A45" s="316"/>
      <c r="B45" s="316"/>
      <c r="C45" s="23">
        <v>23</v>
      </c>
      <c r="D45" s="26" t="s">
        <v>1230</v>
      </c>
      <c r="E45" s="316"/>
      <c r="F45" s="316"/>
      <c r="G45" s="27" t="s">
        <v>39</v>
      </c>
      <c r="H45" s="4"/>
      <c r="I45" s="3" t="s">
        <v>42</v>
      </c>
      <c r="J45" s="3"/>
      <c r="K45" s="141" t="s">
        <v>584</v>
      </c>
      <c r="L45" s="141"/>
      <c r="M45" s="141" t="s">
        <v>136</v>
      </c>
      <c r="N45" s="142"/>
      <c r="O45" s="142"/>
      <c r="P45" s="143" t="s">
        <v>1229</v>
      </c>
      <c r="Q45" s="141" t="s">
        <v>136</v>
      </c>
      <c r="R45" s="7">
        <v>2</v>
      </c>
      <c r="S45" s="7"/>
      <c r="T45" s="7"/>
      <c r="U45" s="7"/>
      <c r="V45" s="7"/>
      <c r="W45" s="7"/>
      <c r="X45" s="7"/>
      <c r="Y45" s="7"/>
      <c r="Z45" s="7"/>
      <c r="AA45" s="7"/>
      <c r="AB45" s="7"/>
      <c r="AC45" s="7"/>
      <c r="AD45" s="7"/>
    </row>
    <row r="46" spans="1:30" ht="24" x14ac:dyDescent="0.25">
      <c r="A46" s="327" t="s">
        <v>624</v>
      </c>
      <c r="B46" s="318" t="s">
        <v>625</v>
      </c>
      <c r="C46" s="23">
        <v>24</v>
      </c>
      <c r="D46" s="14" t="s">
        <v>1231</v>
      </c>
      <c r="E46" s="6" t="s">
        <v>81</v>
      </c>
      <c r="F46" s="14" t="s">
        <v>82</v>
      </c>
      <c r="G46" s="27" t="s">
        <v>39</v>
      </c>
      <c r="H46" s="4"/>
      <c r="I46" s="3" t="s">
        <v>42</v>
      </c>
      <c r="J46" s="3"/>
      <c r="K46" s="141" t="s">
        <v>331</v>
      </c>
      <c r="L46" s="141"/>
      <c r="M46" s="141" t="s">
        <v>54</v>
      </c>
      <c r="N46" s="144">
        <v>44477</v>
      </c>
      <c r="O46" s="144"/>
      <c r="P46" s="143"/>
      <c r="Q46" s="141" t="s">
        <v>1203</v>
      </c>
      <c r="R46" s="7">
        <v>2</v>
      </c>
      <c r="S46" s="7"/>
      <c r="T46" s="7"/>
      <c r="U46" s="7"/>
      <c r="V46" s="7"/>
      <c r="W46" s="7"/>
      <c r="X46" s="7"/>
      <c r="Y46" s="7"/>
      <c r="Z46" s="7"/>
      <c r="AA46" s="7"/>
      <c r="AB46" s="7"/>
      <c r="AC46" s="7"/>
      <c r="AD46" s="7"/>
    </row>
    <row r="47" spans="1:30" ht="24" x14ac:dyDescent="0.25">
      <c r="A47" s="315"/>
      <c r="B47" s="316"/>
      <c r="C47" s="23">
        <v>25</v>
      </c>
      <c r="D47" s="14" t="s">
        <v>1232</v>
      </c>
      <c r="E47" s="6" t="s">
        <v>81</v>
      </c>
      <c r="F47" s="14" t="s">
        <v>86</v>
      </c>
      <c r="G47" s="27" t="s">
        <v>39</v>
      </c>
      <c r="H47" s="4"/>
      <c r="I47" s="3" t="s">
        <v>42</v>
      </c>
      <c r="J47" s="3"/>
      <c r="K47" s="141" t="s">
        <v>331</v>
      </c>
      <c r="L47" s="141"/>
      <c r="M47" s="141" t="s">
        <v>54</v>
      </c>
      <c r="N47" s="172">
        <v>44516</v>
      </c>
      <c r="O47" s="172"/>
      <c r="P47" s="143"/>
      <c r="Q47" s="141" t="s">
        <v>1203</v>
      </c>
      <c r="R47" s="7">
        <v>2</v>
      </c>
      <c r="S47" s="7"/>
      <c r="T47" s="7"/>
      <c r="U47" s="7"/>
      <c r="V47" s="7"/>
      <c r="W47" s="7"/>
      <c r="X47" s="7"/>
      <c r="Y47" s="7"/>
      <c r="Z47" s="7"/>
      <c r="AA47" s="7"/>
      <c r="AB47" s="7"/>
      <c r="AC47" s="7"/>
      <c r="AD47" s="7"/>
    </row>
    <row r="48" spans="1:30" ht="72" x14ac:dyDescent="0.25">
      <c r="A48" s="315"/>
      <c r="B48" s="57" t="s">
        <v>628</v>
      </c>
      <c r="C48" s="23">
        <v>26</v>
      </c>
      <c r="D48" s="14" t="s">
        <v>1233</v>
      </c>
      <c r="E48" s="6" t="s">
        <v>90</v>
      </c>
      <c r="F48" s="14" t="s">
        <v>86</v>
      </c>
      <c r="G48" s="27" t="s">
        <v>39</v>
      </c>
      <c r="H48" s="4"/>
      <c r="I48" s="3" t="s">
        <v>42</v>
      </c>
      <c r="J48" s="3"/>
      <c r="K48" s="141" t="s">
        <v>331</v>
      </c>
      <c r="L48" s="2" t="s">
        <v>1234</v>
      </c>
      <c r="M48" s="141" t="s">
        <v>54</v>
      </c>
      <c r="N48" s="172">
        <v>44516</v>
      </c>
      <c r="O48" s="172"/>
      <c r="P48" s="143"/>
      <c r="Q48" s="141" t="s">
        <v>1203</v>
      </c>
      <c r="R48" s="7">
        <v>2</v>
      </c>
      <c r="S48" s="7"/>
      <c r="T48" s="7"/>
      <c r="U48" s="7"/>
      <c r="V48" s="7"/>
      <c r="W48" s="7"/>
      <c r="X48" s="7"/>
      <c r="Y48" s="7"/>
      <c r="Z48" s="7"/>
      <c r="AA48" s="7"/>
      <c r="AB48" s="7"/>
      <c r="AC48" s="7"/>
      <c r="AD48" s="7"/>
    </row>
    <row r="49" spans="1:30" ht="48" x14ac:dyDescent="0.25">
      <c r="A49" s="315"/>
      <c r="B49" s="44" t="s">
        <v>630</v>
      </c>
      <c r="C49" s="23">
        <v>27</v>
      </c>
      <c r="D49" s="16" t="s">
        <v>1235</v>
      </c>
      <c r="E49" s="16" t="s">
        <v>95</v>
      </c>
      <c r="F49" s="16" t="s">
        <v>96</v>
      </c>
      <c r="G49" s="27" t="s">
        <v>39</v>
      </c>
      <c r="H49" s="5"/>
      <c r="I49" s="3" t="s">
        <v>42</v>
      </c>
      <c r="J49" s="3"/>
      <c r="K49" s="141" t="s">
        <v>331</v>
      </c>
      <c r="L49" s="141"/>
      <c r="M49" s="141" t="s">
        <v>54</v>
      </c>
      <c r="N49" s="172">
        <v>44561</v>
      </c>
      <c r="O49" s="172"/>
      <c r="P49" s="143"/>
      <c r="Q49" s="141" t="s">
        <v>1203</v>
      </c>
      <c r="R49" s="7">
        <v>2</v>
      </c>
      <c r="S49" s="7"/>
      <c r="T49" s="7"/>
      <c r="U49" s="7"/>
      <c r="V49" s="7"/>
      <c r="W49" s="7"/>
      <c r="X49" s="7"/>
      <c r="Y49" s="7"/>
      <c r="Z49" s="7"/>
      <c r="AA49" s="7"/>
      <c r="AB49" s="7"/>
      <c r="AC49" s="7"/>
      <c r="AD49" s="7"/>
    </row>
    <row r="50" spans="1:30" ht="120" x14ac:dyDescent="0.25">
      <c r="A50" s="315"/>
      <c r="B50" s="321" t="s">
        <v>632</v>
      </c>
      <c r="C50" s="23">
        <v>28</v>
      </c>
      <c r="D50" s="26" t="s">
        <v>1236</v>
      </c>
      <c r="E50" s="26" t="s">
        <v>1237</v>
      </c>
      <c r="F50" s="27" t="s">
        <v>103</v>
      </c>
      <c r="G50" s="27" t="s">
        <v>39</v>
      </c>
      <c r="H50" s="4"/>
      <c r="I50" s="3" t="s">
        <v>42</v>
      </c>
      <c r="J50" s="3"/>
      <c r="K50" s="141" t="s">
        <v>331</v>
      </c>
      <c r="L50" s="141"/>
      <c r="M50" s="141" t="s">
        <v>54</v>
      </c>
      <c r="N50" s="172">
        <v>44519</v>
      </c>
      <c r="O50" s="172"/>
      <c r="P50" s="143"/>
      <c r="Q50" s="141" t="s">
        <v>1203</v>
      </c>
      <c r="R50" s="7">
        <v>2</v>
      </c>
      <c r="S50" s="7"/>
      <c r="T50" s="7"/>
      <c r="U50" s="7"/>
      <c r="V50" s="7"/>
      <c r="W50" s="7"/>
      <c r="X50" s="7"/>
      <c r="Y50" s="7"/>
      <c r="Z50" s="7"/>
      <c r="AA50" s="7"/>
      <c r="AB50" s="7"/>
      <c r="AC50" s="7"/>
      <c r="AD50" s="7"/>
    </row>
    <row r="51" spans="1:30" ht="36" x14ac:dyDescent="0.25">
      <c r="A51" s="315"/>
      <c r="B51" s="315"/>
      <c r="C51" s="23">
        <v>29</v>
      </c>
      <c r="D51" s="26" t="s">
        <v>1238</v>
      </c>
      <c r="E51" s="27" t="s">
        <v>636</v>
      </c>
      <c r="F51" s="27" t="s">
        <v>636</v>
      </c>
      <c r="G51" s="27" t="s">
        <v>39</v>
      </c>
      <c r="H51" s="5"/>
      <c r="I51" s="3" t="s">
        <v>42</v>
      </c>
      <c r="J51" s="3"/>
      <c r="K51" s="141" t="s">
        <v>331</v>
      </c>
      <c r="L51" s="141"/>
      <c r="M51" s="141" t="s">
        <v>54</v>
      </c>
      <c r="N51" s="172">
        <v>44519</v>
      </c>
      <c r="O51" s="172"/>
      <c r="P51" s="143"/>
      <c r="Q51" s="141" t="s">
        <v>1203</v>
      </c>
      <c r="R51" s="7">
        <v>2</v>
      </c>
      <c r="S51" s="7"/>
      <c r="T51" s="7"/>
      <c r="U51" s="7"/>
      <c r="V51" s="7"/>
      <c r="W51" s="7"/>
      <c r="X51" s="7"/>
      <c r="Y51" s="7"/>
      <c r="Z51" s="7"/>
      <c r="AA51" s="7"/>
      <c r="AB51" s="7"/>
      <c r="AC51" s="7"/>
      <c r="AD51" s="7"/>
    </row>
    <row r="52" spans="1:30" ht="36" x14ac:dyDescent="0.25">
      <c r="A52" s="315"/>
      <c r="B52" s="315"/>
      <c r="C52" s="23">
        <v>30</v>
      </c>
      <c r="D52" s="26" t="s">
        <v>1239</v>
      </c>
      <c r="E52" s="27" t="s">
        <v>638</v>
      </c>
      <c r="F52" s="27" t="s">
        <v>638</v>
      </c>
      <c r="G52" s="27" t="s">
        <v>39</v>
      </c>
      <c r="H52" s="5"/>
      <c r="I52" s="3" t="s">
        <v>42</v>
      </c>
      <c r="J52" s="3"/>
      <c r="K52" s="141" t="s">
        <v>331</v>
      </c>
      <c r="L52" s="141"/>
      <c r="M52" s="141" t="s">
        <v>54</v>
      </c>
      <c r="N52" s="172">
        <v>44519</v>
      </c>
      <c r="O52" s="172"/>
      <c r="P52" s="143"/>
      <c r="Q52" s="141" t="s">
        <v>1203</v>
      </c>
      <c r="R52" s="7">
        <v>2</v>
      </c>
      <c r="S52" s="7"/>
      <c r="T52" s="7"/>
      <c r="U52" s="7"/>
      <c r="V52" s="7"/>
      <c r="W52" s="7"/>
      <c r="X52" s="7"/>
      <c r="Y52" s="7"/>
      <c r="Z52" s="7"/>
      <c r="AA52" s="7"/>
      <c r="AB52" s="7"/>
      <c r="AC52" s="7"/>
      <c r="AD52" s="7"/>
    </row>
    <row r="53" spans="1:30" ht="36" x14ac:dyDescent="0.25">
      <c r="A53" s="315"/>
      <c r="B53" s="315"/>
      <c r="C53" s="23">
        <v>31</v>
      </c>
      <c r="D53" s="26" t="s">
        <v>1240</v>
      </c>
      <c r="E53" s="27" t="s">
        <v>640</v>
      </c>
      <c r="F53" s="27" t="s">
        <v>640</v>
      </c>
      <c r="G53" s="27" t="s">
        <v>39</v>
      </c>
      <c r="H53" s="5"/>
      <c r="I53" s="3" t="s">
        <v>42</v>
      </c>
      <c r="J53" s="3"/>
      <c r="K53" s="141" t="s">
        <v>331</v>
      </c>
      <c r="L53" s="141"/>
      <c r="M53" s="141" t="s">
        <v>54</v>
      </c>
      <c r="N53" s="172">
        <v>44519</v>
      </c>
      <c r="O53" s="172"/>
      <c r="P53" s="143"/>
      <c r="Q53" s="141" t="s">
        <v>1203</v>
      </c>
      <c r="R53" s="7">
        <v>2</v>
      </c>
      <c r="S53" s="7"/>
      <c r="T53" s="7"/>
      <c r="U53" s="7"/>
      <c r="V53" s="7"/>
      <c r="W53" s="7"/>
      <c r="X53" s="7"/>
      <c r="Y53" s="7"/>
      <c r="Z53" s="7"/>
      <c r="AA53" s="7"/>
      <c r="AB53" s="7"/>
      <c r="AC53" s="7"/>
      <c r="AD53" s="7"/>
    </row>
    <row r="54" spans="1:30" ht="36" x14ac:dyDescent="0.25">
      <c r="A54" s="315"/>
      <c r="B54" s="316"/>
      <c r="C54" s="23">
        <v>32</v>
      </c>
      <c r="D54" s="26" t="s">
        <v>1241</v>
      </c>
      <c r="E54" s="27" t="s">
        <v>642</v>
      </c>
      <c r="F54" s="27" t="s">
        <v>642</v>
      </c>
      <c r="G54" s="27" t="s">
        <v>39</v>
      </c>
      <c r="H54" s="5"/>
      <c r="I54" s="3" t="s">
        <v>42</v>
      </c>
      <c r="J54" s="3"/>
      <c r="K54" s="141" t="s">
        <v>331</v>
      </c>
      <c r="L54" s="141"/>
      <c r="M54" s="141" t="s">
        <v>54</v>
      </c>
      <c r="N54" s="172">
        <v>44519</v>
      </c>
      <c r="O54" s="172"/>
      <c r="P54" s="143"/>
      <c r="Q54" s="141" t="s">
        <v>1203</v>
      </c>
      <c r="R54" s="7">
        <v>2</v>
      </c>
      <c r="S54" s="7"/>
      <c r="T54" s="7"/>
      <c r="U54" s="7"/>
      <c r="V54" s="7"/>
      <c r="W54" s="7"/>
      <c r="X54" s="7"/>
      <c r="Y54" s="7"/>
      <c r="Z54" s="7"/>
      <c r="AA54" s="7"/>
      <c r="AB54" s="7"/>
      <c r="AC54" s="7"/>
      <c r="AD54" s="7"/>
    </row>
    <row r="55" spans="1:30" ht="72" x14ac:dyDescent="0.25">
      <c r="A55" s="315"/>
      <c r="B55" s="318" t="s">
        <v>644</v>
      </c>
      <c r="C55" s="23">
        <v>33</v>
      </c>
      <c r="D55" s="14" t="s">
        <v>645</v>
      </c>
      <c r="E55" s="16" t="s">
        <v>646</v>
      </c>
      <c r="F55" s="16" t="s">
        <v>647</v>
      </c>
      <c r="G55" s="27" t="s">
        <v>39</v>
      </c>
      <c r="H55" s="5"/>
      <c r="I55" s="3" t="s">
        <v>42</v>
      </c>
      <c r="J55" s="3"/>
      <c r="K55" s="141" t="s">
        <v>331</v>
      </c>
      <c r="L55" s="141"/>
      <c r="M55" s="141" t="s">
        <v>54</v>
      </c>
      <c r="N55" s="172">
        <v>44519</v>
      </c>
      <c r="O55" s="172"/>
      <c r="P55" s="143"/>
      <c r="Q55" s="141" t="s">
        <v>1203</v>
      </c>
      <c r="R55" s="7">
        <v>2</v>
      </c>
      <c r="S55" s="7"/>
      <c r="T55" s="7"/>
      <c r="U55" s="7"/>
      <c r="V55" s="7"/>
      <c r="W55" s="7"/>
      <c r="X55" s="7"/>
      <c r="Y55" s="7"/>
      <c r="Z55" s="7"/>
      <c r="AA55" s="7"/>
      <c r="AB55" s="7"/>
      <c r="AC55" s="7"/>
      <c r="AD55" s="7"/>
    </row>
    <row r="56" spans="1:30" ht="72" x14ac:dyDescent="0.25">
      <c r="A56" s="315"/>
      <c r="B56" s="315"/>
      <c r="C56" s="23">
        <v>34</v>
      </c>
      <c r="D56" s="14" t="s">
        <v>648</v>
      </c>
      <c r="E56" s="16" t="s">
        <v>646</v>
      </c>
      <c r="F56" s="16" t="s">
        <v>647</v>
      </c>
      <c r="G56" s="27" t="s">
        <v>39</v>
      </c>
      <c r="H56" s="5"/>
      <c r="I56" s="3" t="s">
        <v>42</v>
      </c>
      <c r="J56" s="3"/>
      <c r="K56" s="141" t="s">
        <v>331</v>
      </c>
      <c r="L56" s="141"/>
      <c r="M56" s="141" t="s">
        <v>54</v>
      </c>
      <c r="N56" s="172">
        <v>44519</v>
      </c>
      <c r="O56" s="172"/>
      <c r="P56" s="143"/>
      <c r="Q56" s="141" t="s">
        <v>1203</v>
      </c>
      <c r="R56" s="7">
        <v>2</v>
      </c>
      <c r="S56" s="7"/>
      <c r="T56" s="7"/>
      <c r="U56" s="7"/>
      <c r="V56" s="7"/>
      <c r="W56" s="7"/>
      <c r="X56" s="7"/>
      <c r="Y56" s="7"/>
      <c r="Z56" s="7"/>
      <c r="AA56" s="7"/>
      <c r="AB56" s="7"/>
      <c r="AC56" s="7"/>
      <c r="AD56" s="7"/>
    </row>
    <row r="57" spans="1:30" ht="72" x14ac:dyDescent="0.25">
      <c r="A57" s="315"/>
      <c r="B57" s="315"/>
      <c r="C57" s="23">
        <v>35</v>
      </c>
      <c r="D57" s="14" t="s">
        <v>650</v>
      </c>
      <c r="E57" s="16" t="s">
        <v>646</v>
      </c>
      <c r="F57" s="16" t="s">
        <v>647</v>
      </c>
      <c r="G57" s="27" t="s">
        <v>39</v>
      </c>
      <c r="H57" s="5"/>
      <c r="I57" s="3" t="s">
        <v>42</v>
      </c>
      <c r="J57" s="3"/>
      <c r="K57" s="141" t="s">
        <v>331</v>
      </c>
      <c r="L57" s="141"/>
      <c r="M57" s="141" t="s">
        <v>54</v>
      </c>
      <c r="N57" s="172">
        <v>44519</v>
      </c>
      <c r="O57" s="172"/>
      <c r="P57" s="143"/>
      <c r="Q57" s="141" t="s">
        <v>1203</v>
      </c>
      <c r="R57" s="7">
        <v>2</v>
      </c>
      <c r="S57" s="7"/>
      <c r="T57" s="7"/>
      <c r="U57" s="7"/>
      <c r="V57" s="7"/>
      <c r="W57" s="7"/>
      <c r="X57" s="7"/>
      <c r="Y57" s="7"/>
      <c r="Z57" s="7"/>
      <c r="AA57" s="7"/>
      <c r="AB57" s="7"/>
      <c r="AC57" s="7"/>
      <c r="AD57" s="7"/>
    </row>
    <row r="58" spans="1:30" ht="72" x14ac:dyDescent="0.25">
      <c r="A58" s="315"/>
      <c r="B58" s="315"/>
      <c r="C58" s="23">
        <v>36</v>
      </c>
      <c r="D58" s="14" t="s">
        <v>652</v>
      </c>
      <c r="E58" s="16" t="s">
        <v>646</v>
      </c>
      <c r="F58" s="16" t="s">
        <v>647</v>
      </c>
      <c r="G58" s="27" t="s">
        <v>39</v>
      </c>
      <c r="H58" s="5"/>
      <c r="I58" s="3" t="s">
        <v>42</v>
      </c>
      <c r="J58" s="3"/>
      <c r="K58" s="141" t="s">
        <v>331</v>
      </c>
      <c r="L58" s="141"/>
      <c r="M58" s="141" t="s">
        <v>54</v>
      </c>
      <c r="N58" s="172">
        <v>44519</v>
      </c>
      <c r="O58" s="172"/>
      <c r="P58" s="143"/>
      <c r="Q58" s="141" t="s">
        <v>1203</v>
      </c>
      <c r="R58" s="7">
        <v>2</v>
      </c>
      <c r="S58" s="7"/>
      <c r="T58" s="7"/>
      <c r="U58" s="7"/>
      <c r="V58" s="7"/>
      <c r="W58" s="7"/>
      <c r="X58" s="7"/>
      <c r="Y58" s="7"/>
      <c r="Z58" s="7"/>
      <c r="AA58" s="7"/>
      <c r="AB58" s="7"/>
      <c r="AC58" s="7"/>
      <c r="AD58" s="7"/>
    </row>
    <row r="59" spans="1:30" ht="72" x14ac:dyDescent="0.25">
      <c r="A59" s="315"/>
      <c r="B59" s="315"/>
      <c r="C59" s="23">
        <v>37</v>
      </c>
      <c r="D59" s="14" t="s">
        <v>653</v>
      </c>
      <c r="E59" s="16" t="s">
        <v>646</v>
      </c>
      <c r="F59" s="16" t="s">
        <v>647</v>
      </c>
      <c r="G59" s="27" t="s">
        <v>39</v>
      </c>
      <c r="H59" s="5"/>
      <c r="I59" s="3" t="s">
        <v>42</v>
      </c>
      <c r="J59" s="3"/>
      <c r="K59" s="141" t="s">
        <v>331</v>
      </c>
      <c r="L59" s="141"/>
      <c r="M59" s="141" t="s">
        <v>54</v>
      </c>
      <c r="N59" s="172">
        <v>44519</v>
      </c>
      <c r="O59" s="172"/>
      <c r="P59" s="143"/>
      <c r="Q59" s="141" t="s">
        <v>1203</v>
      </c>
      <c r="R59" s="7">
        <v>2</v>
      </c>
      <c r="S59" s="7"/>
      <c r="T59" s="7"/>
      <c r="U59" s="7"/>
      <c r="V59" s="7"/>
      <c r="W59" s="7"/>
      <c r="X59" s="7"/>
      <c r="Y59" s="7"/>
      <c r="Z59" s="7"/>
      <c r="AA59" s="7"/>
      <c r="AB59" s="7"/>
      <c r="AC59" s="7"/>
      <c r="AD59" s="7"/>
    </row>
    <row r="60" spans="1:30" ht="72" x14ac:dyDescent="0.25">
      <c r="A60" s="315"/>
      <c r="B60" s="315"/>
      <c r="C60" s="23">
        <v>38</v>
      </c>
      <c r="D60" s="14" t="s">
        <v>654</v>
      </c>
      <c r="E60" s="16" t="s">
        <v>646</v>
      </c>
      <c r="F60" s="16" t="s">
        <v>647</v>
      </c>
      <c r="G60" s="27" t="s">
        <v>39</v>
      </c>
      <c r="H60" s="5"/>
      <c r="I60" s="3" t="s">
        <v>42</v>
      </c>
      <c r="J60" s="3"/>
      <c r="K60" s="141" t="s">
        <v>331</v>
      </c>
      <c r="L60" s="141"/>
      <c r="M60" s="141" t="s">
        <v>54</v>
      </c>
      <c r="N60" s="172">
        <v>44519</v>
      </c>
      <c r="O60" s="172"/>
      <c r="P60" s="143"/>
      <c r="Q60" s="141" t="s">
        <v>1203</v>
      </c>
      <c r="R60" s="7">
        <v>2</v>
      </c>
      <c r="S60" s="7"/>
      <c r="T60" s="7"/>
      <c r="U60" s="7"/>
      <c r="V60" s="7"/>
      <c r="W60" s="7"/>
      <c r="X60" s="7"/>
      <c r="Y60" s="7"/>
      <c r="Z60" s="7"/>
      <c r="AA60" s="7"/>
      <c r="AB60" s="7"/>
      <c r="AC60" s="7"/>
      <c r="AD60" s="7"/>
    </row>
    <row r="61" spans="1:30" ht="72" x14ac:dyDescent="0.25">
      <c r="A61" s="315"/>
      <c r="B61" s="315"/>
      <c r="C61" s="23">
        <v>39</v>
      </c>
      <c r="D61" s="14" t="s">
        <v>655</v>
      </c>
      <c r="E61" s="16" t="s">
        <v>646</v>
      </c>
      <c r="F61" s="16" t="s">
        <v>647</v>
      </c>
      <c r="G61" s="27" t="s">
        <v>39</v>
      </c>
      <c r="H61" s="5"/>
      <c r="I61" s="3" t="s">
        <v>42</v>
      </c>
      <c r="J61" s="3"/>
      <c r="K61" s="141" t="s">
        <v>331</v>
      </c>
      <c r="L61" s="141"/>
      <c r="M61" s="141" t="s">
        <v>54</v>
      </c>
      <c r="N61" s="172">
        <v>44519</v>
      </c>
      <c r="O61" s="172"/>
      <c r="P61" s="143"/>
      <c r="Q61" s="141" t="s">
        <v>1203</v>
      </c>
      <c r="R61" s="7">
        <v>2</v>
      </c>
      <c r="S61" s="7"/>
      <c r="T61" s="7"/>
      <c r="U61" s="7"/>
      <c r="V61" s="7"/>
      <c r="W61" s="7"/>
      <c r="X61" s="7"/>
      <c r="Y61" s="7"/>
      <c r="Z61" s="7"/>
      <c r="AA61" s="7"/>
      <c r="AB61" s="7"/>
      <c r="AC61" s="7"/>
      <c r="AD61" s="7"/>
    </row>
    <row r="62" spans="1:30" ht="72" x14ac:dyDescent="0.25">
      <c r="A62" s="315"/>
      <c r="B62" s="315"/>
      <c r="C62" s="23">
        <v>40</v>
      </c>
      <c r="D62" s="14" t="s">
        <v>656</v>
      </c>
      <c r="E62" s="16" t="s">
        <v>646</v>
      </c>
      <c r="F62" s="16" t="s">
        <v>647</v>
      </c>
      <c r="G62" s="27" t="s">
        <v>39</v>
      </c>
      <c r="H62" s="5"/>
      <c r="I62" s="3" t="s">
        <v>42</v>
      </c>
      <c r="J62" s="3"/>
      <c r="K62" s="141" t="s">
        <v>331</v>
      </c>
      <c r="L62" s="141"/>
      <c r="M62" s="141" t="s">
        <v>54</v>
      </c>
      <c r="N62" s="172">
        <v>44519</v>
      </c>
      <c r="O62" s="172"/>
      <c r="P62" s="143"/>
      <c r="Q62" s="141" t="s">
        <v>1203</v>
      </c>
      <c r="R62" s="7">
        <v>2</v>
      </c>
      <c r="S62" s="7"/>
      <c r="T62" s="7"/>
      <c r="U62" s="7"/>
      <c r="V62" s="7"/>
      <c r="W62" s="7"/>
      <c r="X62" s="7"/>
      <c r="Y62" s="7"/>
      <c r="Z62" s="7"/>
      <c r="AA62" s="7"/>
      <c r="AB62" s="7"/>
      <c r="AC62" s="7"/>
      <c r="AD62" s="7"/>
    </row>
    <row r="63" spans="1:30" ht="72" x14ac:dyDescent="0.25">
      <c r="A63" s="315"/>
      <c r="B63" s="315"/>
      <c r="C63" s="23">
        <v>41</v>
      </c>
      <c r="D63" s="14" t="s">
        <v>657</v>
      </c>
      <c r="E63" s="16" t="s">
        <v>646</v>
      </c>
      <c r="F63" s="16" t="s">
        <v>647</v>
      </c>
      <c r="G63" s="27" t="s">
        <v>39</v>
      </c>
      <c r="H63" s="5"/>
      <c r="I63" s="3" t="s">
        <v>42</v>
      </c>
      <c r="J63" s="3"/>
      <c r="K63" s="141" t="s">
        <v>331</v>
      </c>
      <c r="L63" s="141"/>
      <c r="M63" s="141" t="s">
        <v>54</v>
      </c>
      <c r="N63" s="172">
        <v>44519</v>
      </c>
      <c r="O63" s="172"/>
      <c r="P63" s="143"/>
      <c r="Q63" s="141" t="s">
        <v>1203</v>
      </c>
      <c r="R63" s="7">
        <v>2</v>
      </c>
      <c r="S63" s="7"/>
      <c r="T63" s="7"/>
      <c r="U63" s="7"/>
      <c r="V63" s="7"/>
      <c r="W63" s="7"/>
      <c r="X63" s="7"/>
      <c r="Y63" s="7"/>
      <c r="Z63" s="7"/>
      <c r="AA63" s="7"/>
      <c r="AB63" s="7"/>
      <c r="AC63" s="7"/>
      <c r="AD63" s="7"/>
    </row>
    <row r="64" spans="1:30" ht="72" x14ac:dyDescent="0.25">
      <c r="A64" s="315"/>
      <c r="B64" s="316"/>
      <c r="C64" s="23">
        <v>42</v>
      </c>
      <c r="D64" s="14" t="s">
        <v>660</v>
      </c>
      <c r="E64" s="16" t="s">
        <v>646</v>
      </c>
      <c r="F64" s="16" t="s">
        <v>647</v>
      </c>
      <c r="G64" s="27" t="s">
        <v>39</v>
      </c>
      <c r="H64" s="5"/>
      <c r="I64" s="3" t="s">
        <v>42</v>
      </c>
      <c r="J64" s="3"/>
      <c r="K64" s="141" t="s">
        <v>331</v>
      </c>
      <c r="L64" s="141"/>
      <c r="M64" s="141" t="s">
        <v>54</v>
      </c>
      <c r="N64" s="172">
        <v>44519</v>
      </c>
      <c r="O64" s="172"/>
      <c r="P64" s="143"/>
      <c r="Q64" s="141" t="s">
        <v>1203</v>
      </c>
      <c r="R64" s="7">
        <v>2</v>
      </c>
      <c r="S64" s="7"/>
      <c r="T64" s="7"/>
      <c r="U64" s="7"/>
      <c r="V64" s="7"/>
      <c r="W64" s="7"/>
      <c r="X64" s="7"/>
      <c r="Y64" s="7"/>
      <c r="Z64" s="7"/>
      <c r="AA64" s="7"/>
      <c r="AB64" s="7"/>
      <c r="AC64" s="7"/>
      <c r="AD64" s="7"/>
    </row>
    <row r="65" spans="1:30" ht="48" x14ac:dyDescent="0.25">
      <c r="A65" s="315"/>
      <c r="B65" s="57" t="s">
        <v>661</v>
      </c>
      <c r="C65" s="23">
        <v>43</v>
      </c>
      <c r="D65" s="14" t="s">
        <v>108</v>
      </c>
      <c r="E65" s="14" t="s">
        <v>1242</v>
      </c>
      <c r="F65" s="6" t="s">
        <v>96</v>
      </c>
      <c r="G65" s="27" t="s">
        <v>39</v>
      </c>
      <c r="H65" s="5"/>
      <c r="I65" s="3" t="s">
        <v>42</v>
      </c>
      <c r="J65" s="3"/>
      <c r="K65" s="141" t="s">
        <v>331</v>
      </c>
      <c r="L65" s="141"/>
      <c r="M65" s="141" t="s">
        <v>54</v>
      </c>
      <c r="N65" s="172">
        <v>44519</v>
      </c>
      <c r="O65" s="172"/>
      <c r="P65" s="143"/>
      <c r="Q65" s="141" t="s">
        <v>1203</v>
      </c>
      <c r="R65" s="7">
        <v>2</v>
      </c>
      <c r="S65" s="7"/>
      <c r="T65" s="7"/>
      <c r="U65" s="7"/>
      <c r="V65" s="7"/>
      <c r="W65" s="7"/>
      <c r="X65" s="7"/>
      <c r="Y65" s="7"/>
      <c r="Z65" s="7"/>
      <c r="AA65" s="7"/>
      <c r="AB65" s="7"/>
      <c r="AC65" s="7"/>
      <c r="AD65" s="7"/>
    </row>
    <row r="66" spans="1:30" ht="24" x14ac:dyDescent="0.25">
      <c r="A66" s="315"/>
      <c r="B66" s="57" t="s">
        <v>662</v>
      </c>
      <c r="C66" s="23">
        <v>44</v>
      </c>
      <c r="D66" s="14" t="s">
        <v>114</v>
      </c>
      <c r="E66" s="14" t="s">
        <v>1243</v>
      </c>
      <c r="F66" s="6" t="s">
        <v>96</v>
      </c>
      <c r="G66" s="27" t="s">
        <v>39</v>
      </c>
      <c r="H66" s="5"/>
      <c r="I66" s="3" t="s">
        <v>42</v>
      </c>
      <c r="J66" s="3"/>
      <c r="K66" s="141" t="s">
        <v>331</v>
      </c>
      <c r="L66" s="141"/>
      <c r="M66" s="141" t="s">
        <v>54</v>
      </c>
      <c r="N66" s="172">
        <v>44519</v>
      </c>
      <c r="O66" s="172"/>
      <c r="P66" s="143"/>
      <c r="Q66" s="141" t="s">
        <v>1203</v>
      </c>
      <c r="R66" s="7">
        <v>2</v>
      </c>
      <c r="S66" s="7"/>
      <c r="T66" s="7"/>
      <c r="U66" s="7"/>
      <c r="V66" s="7"/>
      <c r="W66" s="7"/>
      <c r="X66" s="7"/>
      <c r="Y66" s="7"/>
      <c r="Z66" s="7"/>
      <c r="AA66" s="7"/>
      <c r="AB66" s="7"/>
      <c r="AC66" s="7"/>
      <c r="AD66" s="7"/>
    </row>
    <row r="67" spans="1:30" ht="24" x14ac:dyDescent="0.25">
      <c r="A67" s="315"/>
      <c r="B67" s="318" t="s">
        <v>665</v>
      </c>
      <c r="C67" s="23">
        <v>45</v>
      </c>
      <c r="D67" s="26" t="s">
        <v>118</v>
      </c>
      <c r="E67" s="26" t="s">
        <v>119</v>
      </c>
      <c r="F67" s="26" t="s">
        <v>96</v>
      </c>
      <c r="G67" s="27" t="s">
        <v>39</v>
      </c>
      <c r="H67" s="173"/>
      <c r="I67" s="3" t="s">
        <v>42</v>
      </c>
      <c r="J67" s="3"/>
      <c r="K67" s="141" t="s">
        <v>331</v>
      </c>
      <c r="L67" s="141" t="s">
        <v>122</v>
      </c>
      <c r="M67" s="141" t="s">
        <v>54</v>
      </c>
      <c r="N67" s="172">
        <v>44519</v>
      </c>
      <c r="O67" s="172"/>
      <c r="P67" s="143"/>
      <c r="Q67" s="141" t="s">
        <v>1203</v>
      </c>
      <c r="R67" s="7">
        <v>2</v>
      </c>
      <c r="S67" s="7"/>
      <c r="T67" s="7"/>
      <c r="U67" s="7"/>
      <c r="V67" s="7"/>
      <c r="W67" s="7"/>
      <c r="X67" s="7"/>
      <c r="Y67" s="7"/>
      <c r="Z67" s="7"/>
      <c r="AA67" s="7"/>
      <c r="AB67" s="7"/>
      <c r="AC67" s="7"/>
      <c r="AD67" s="7"/>
    </row>
    <row r="68" spans="1:30" ht="24" x14ac:dyDescent="0.25">
      <c r="A68" s="315"/>
      <c r="B68" s="315"/>
      <c r="C68" s="23">
        <v>46</v>
      </c>
      <c r="D68" s="26" t="s">
        <v>667</v>
      </c>
      <c r="E68" s="26" t="s">
        <v>96</v>
      </c>
      <c r="F68" s="26" t="s">
        <v>96</v>
      </c>
      <c r="G68" s="27" t="s">
        <v>39</v>
      </c>
      <c r="H68" s="173"/>
      <c r="I68" s="3" t="s">
        <v>42</v>
      </c>
      <c r="J68" s="3"/>
      <c r="K68" s="141" t="s">
        <v>331</v>
      </c>
      <c r="L68" s="141"/>
      <c r="M68" s="141" t="s">
        <v>54</v>
      </c>
      <c r="N68" s="172">
        <v>44519</v>
      </c>
      <c r="O68" s="172"/>
      <c r="P68" s="143"/>
      <c r="Q68" s="141" t="s">
        <v>1203</v>
      </c>
      <c r="R68" s="7">
        <v>2</v>
      </c>
      <c r="S68" s="7"/>
      <c r="T68" s="7"/>
      <c r="U68" s="7"/>
      <c r="V68" s="7"/>
      <c r="W68" s="7"/>
      <c r="X68" s="7"/>
      <c r="Y68" s="7"/>
      <c r="Z68" s="7"/>
      <c r="AA68" s="7"/>
      <c r="AB68" s="7"/>
      <c r="AC68" s="7"/>
      <c r="AD68" s="7"/>
    </row>
    <row r="69" spans="1:30" ht="24" x14ac:dyDescent="0.25">
      <c r="A69" s="315"/>
      <c r="B69" s="315"/>
      <c r="C69" s="23">
        <v>47</v>
      </c>
      <c r="D69" s="26" t="s">
        <v>669</v>
      </c>
      <c r="E69" s="26" t="s">
        <v>96</v>
      </c>
      <c r="F69" s="26" t="s">
        <v>96</v>
      </c>
      <c r="G69" s="27" t="s">
        <v>39</v>
      </c>
      <c r="H69" s="173"/>
      <c r="I69" s="3" t="s">
        <v>42</v>
      </c>
      <c r="J69" s="3"/>
      <c r="K69" s="141" t="s">
        <v>331</v>
      </c>
      <c r="L69" s="141"/>
      <c r="M69" s="141" t="s">
        <v>54</v>
      </c>
      <c r="N69" s="172">
        <v>44519</v>
      </c>
      <c r="O69" s="172"/>
      <c r="P69" s="143"/>
      <c r="Q69" s="141" t="s">
        <v>1203</v>
      </c>
      <c r="R69" s="7">
        <v>2</v>
      </c>
      <c r="S69" s="7"/>
      <c r="T69" s="7"/>
      <c r="U69" s="7"/>
      <c r="V69" s="7"/>
      <c r="W69" s="7"/>
      <c r="X69" s="7"/>
      <c r="Y69" s="7"/>
      <c r="Z69" s="7"/>
      <c r="AA69" s="7"/>
      <c r="AB69" s="7"/>
      <c r="AC69" s="7"/>
      <c r="AD69" s="7"/>
    </row>
    <row r="70" spans="1:30" ht="24" x14ac:dyDescent="0.25">
      <c r="A70" s="315"/>
      <c r="B70" s="316"/>
      <c r="C70" s="23">
        <v>48</v>
      </c>
      <c r="D70" s="26" t="s">
        <v>671</v>
      </c>
      <c r="E70" s="26" t="s">
        <v>96</v>
      </c>
      <c r="F70" s="26" t="s">
        <v>96</v>
      </c>
      <c r="G70" s="27" t="s">
        <v>39</v>
      </c>
      <c r="H70" s="173"/>
      <c r="I70" s="3" t="s">
        <v>42</v>
      </c>
      <c r="J70" s="3"/>
      <c r="K70" s="141" t="s">
        <v>331</v>
      </c>
      <c r="L70" s="141"/>
      <c r="M70" s="141" t="s">
        <v>54</v>
      </c>
      <c r="N70" s="172">
        <v>44519</v>
      </c>
      <c r="O70" s="172"/>
      <c r="P70" s="143"/>
      <c r="Q70" s="141" t="s">
        <v>1203</v>
      </c>
      <c r="R70" s="7">
        <v>2</v>
      </c>
      <c r="S70" s="7"/>
      <c r="T70" s="7"/>
      <c r="U70" s="7"/>
      <c r="V70" s="7"/>
      <c r="W70" s="7"/>
      <c r="X70" s="7"/>
      <c r="Y70" s="7"/>
      <c r="Z70" s="7"/>
      <c r="AA70" s="7"/>
      <c r="AB70" s="7"/>
      <c r="AC70" s="7"/>
      <c r="AD70" s="7"/>
    </row>
    <row r="71" spans="1:30" ht="48" x14ac:dyDescent="0.25">
      <c r="A71" s="315"/>
      <c r="B71" s="57" t="s">
        <v>673</v>
      </c>
      <c r="C71" s="23">
        <v>49</v>
      </c>
      <c r="D71" s="6" t="s">
        <v>125</v>
      </c>
      <c r="E71" s="14" t="s">
        <v>126</v>
      </c>
      <c r="F71" s="6" t="s">
        <v>96</v>
      </c>
      <c r="G71" s="27" t="s">
        <v>39</v>
      </c>
      <c r="H71" s="3"/>
      <c r="I71" s="3" t="s">
        <v>42</v>
      </c>
      <c r="J71" s="3"/>
      <c r="K71" s="141" t="s">
        <v>331</v>
      </c>
      <c r="L71" s="141"/>
      <c r="M71" s="141" t="s">
        <v>54</v>
      </c>
      <c r="N71" s="172">
        <v>44561</v>
      </c>
      <c r="O71" s="172"/>
      <c r="P71" s="143"/>
      <c r="Q71" s="141" t="s">
        <v>1203</v>
      </c>
      <c r="R71" s="7">
        <v>2</v>
      </c>
      <c r="S71" s="7"/>
      <c r="T71" s="7"/>
      <c r="U71" s="7"/>
      <c r="V71" s="7"/>
      <c r="W71" s="7"/>
      <c r="X71" s="7"/>
      <c r="Y71" s="7"/>
      <c r="Z71" s="7"/>
      <c r="AA71" s="7"/>
      <c r="AB71" s="7"/>
      <c r="AC71" s="7"/>
      <c r="AD71" s="7"/>
    </row>
    <row r="72" spans="1:30" ht="60" x14ac:dyDescent="0.25">
      <c r="A72" s="315"/>
      <c r="B72" s="57" t="s">
        <v>675</v>
      </c>
      <c r="C72" s="23">
        <v>50</v>
      </c>
      <c r="D72" s="14" t="s">
        <v>128</v>
      </c>
      <c r="E72" s="14" t="s">
        <v>129</v>
      </c>
      <c r="F72" s="27" t="s">
        <v>130</v>
      </c>
      <c r="G72" s="27" t="s">
        <v>39</v>
      </c>
      <c r="H72" s="4"/>
      <c r="I72" s="3" t="s">
        <v>42</v>
      </c>
      <c r="J72" s="3"/>
      <c r="K72" s="141" t="s">
        <v>331</v>
      </c>
      <c r="L72" s="141"/>
      <c r="M72" s="141" t="s">
        <v>54</v>
      </c>
      <c r="N72" s="172">
        <v>44519</v>
      </c>
      <c r="O72" s="172"/>
      <c r="P72" s="143"/>
      <c r="Q72" s="141" t="s">
        <v>1203</v>
      </c>
      <c r="R72" s="7">
        <v>2</v>
      </c>
      <c r="S72" s="7"/>
      <c r="T72" s="7"/>
      <c r="U72" s="7"/>
      <c r="V72" s="7"/>
      <c r="W72" s="7"/>
      <c r="X72" s="7"/>
      <c r="Y72" s="7"/>
      <c r="Z72" s="7"/>
      <c r="AA72" s="7"/>
      <c r="AB72" s="7"/>
      <c r="AC72" s="7"/>
      <c r="AD72" s="7"/>
    </row>
    <row r="73" spans="1:30" ht="48.75" x14ac:dyDescent="0.25">
      <c r="A73" s="315"/>
      <c r="B73" s="174" t="s">
        <v>677</v>
      </c>
      <c r="C73" s="101">
        <v>51</v>
      </c>
      <c r="D73" s="100" t="s">
        <v>133</v>
      </c>
      <c r="E73" s="100" t="s">
        <v>134</v>
      </c>
      <c r="F73" s="100" t="s">
        <v>96</v>
      </c>
      <c r="G73" s="175" t="s">
        <v>39</v>
      </c>
      <c r="H73" s="101"/>
      <c r="I73" s="34" t="s">
        <v>42</v>
      </c>
      <c r="J73" s="34"/>
      <c r="K73" s="176" t="s">
        <v>331</v>
      </c>
      <c r="L73" s="176"/>
      <c r="M73" s="176" t="s">
        <v>136</v>
      </c>
      <c r="N73" s="177"/>
      <c r="O73" s="177"/>
      <c r="P73" s="178" t="s">
        <v>678</v>
      </c>
      <c r="Q73" s="176" t="s">
        <v>136</v>
      </c>
      <c r="R73" s="7">
        <v>2</v>
      </c>
      <c r="S73" s="35"/>
      <c r="T73" s="35"/>
      <c r="U73" s="35"/>
      <c r="V73" s="35"/>
      <c r="W73" s="35"/>
      <c r="X73" s="103"/>
      <c r="Y73" s="103"/>
      <c r="Z73" s="103"/>
      <c r="AA73" s="103"/>
      <c r="AB73" s="103"/>
      <c r="AC73" s="103"/>
      <c r="AD73" s="103"/>
    </row>
    <row r="74" spans="1:30" ht="24" x14ac:dyDescent="0.25">
      <c r="A74" s="315"/>
      <c r="B74" s="44" t="s">
        <v>679</v>
      </c>
      <c r="C74" s="23">
        <v>52</v>
      </c>
      <c r="D74" s="14" t="s">
        <v>141</v>
      </c>
      <c r="E74" s="14" t="s">
        <v>142</v>
      </c>
      <c r="F74" s="14" t="s">
        <v>143</v>
      </c>
      <c r="G74" s="27" t="s">
        <v>39</v>
      </c>
      <c r="H74" s="4"/>
      <c r="I74" s="3" t="s">
        <v>42</v>
      </c>
      <c r="J74" s="3"/>
      <c r="K74" s="141" t="s">
        <v>331</v>
      </c>
      <c r="L74" s="141"/>
      <c r="M74" s="141" t="s">
        <v>54</v>
      </c>
      <c r="N74" s="172">
        <v>44561</v>
      </c>
      <c r="O74" s="172"/>
      <c r="P74" s="143"/>
      <c r="Q74" s="141" t="s">
        <v>1203</v>
      </c>
      <c r="R74" s="7">
        <v>2</v>
      </c>
      <c r="S74" s="7"/>
      <c r="T74" s="7"/>
      <c r="U74" s="7"/>
      <c r="V74" s="7"/>
      <c r="W74" s="7"/>
      <c r="X74" s="7"/>
      <c r="Y74" s="7"/>
      <c r="Z74" s="7"/>
      <c r="AA74" s="7"/>
      <c r="AB74" s="7"/>
      <c r="AC74" s="7"/>
      <c r="AD74" s="7"/>
    </row>
    <row r="75" spans="1:30" ht="24" x14ac:dyDescent="0.25">
      <c r="A75" s="315"/>
      <c r="B75" s="319" t="s">
        <v>681</v>
      </c>
      <c r="C75" s="23">
        <v>53</v>
      </c>
      <c r="D75" s="14" t="s">
        <v>146</v>
      </c>
      <c r="E75" s="14" t="s">
        <v>147</v>
      </c>
      <c r="F75" s="14" t="s">
        <v>147</v>
      </c>
      <c r="G75" s="27" t="s">
        <v>39</v>
      </c>
      <c r="H75" s="4"/>
      <c r="I75" s="3" t="s">
        <v>42</v>
      </c>
      <c r="J75" s="3"/>
      <c r="K75" s="141" t="s">
        <v>331</v>
      </c>
      <c r="L75" s="141"/>
      <c r="M75" s="141" t="s">
        <v>54</v>
      </c>
      <c r="N75" s="172">
        <v>44540</v>
      </c>
      <c r="O75" s="172"/>
      <c r="P75" s="143"/>
      <c r="Q75" s="141" t="s">
        <v>1203</v>
      </c>
      <c r="R75" s="7">
        <v>2</v>
      </c>
      <c r="S75" s="7"/>
      <c r="T75" s="7"/>
      <c r="U75" s="7"/>
      <c r="V75" s="7"/>
      <c r="W75" s="7"/>
      <c r="X75" s="7"/>
      <c r="Y75" s="7"/>
      <c r="Z75" s="7"/>
      <c r="AA75" s="7"/>
      <c r="AB75" s="7"/>
      <c r="AC75" s="7"/>
      <c r="AD75" s="7"/>
    </row>
    <row r="76" spans="1:30" ht="24" x14ac:dyDescent="0.25">
      <c r="A76" s="315"/>
      <c r="B76" s="315"/>
      <c r="C76" s="23">
        <v>54</v>
      </c>
      <c r="D76" s="14" t="s">
        <v>683</v>
      </c>
      <c r="E76" s="14" t="s">
        <v>147</v>
      </c>
      <c r="F76" s="14" t="s">
        <v>147</v>
      </c>
      <c r="G76" s="27" t="s">
        <v>39</v>
      </c>
      <c r="H76" s="3"/>
      <c r="I76" s="3" t="s">
        <v>42</v>
      </c>
      <c r="J76" s="3"/>
      <c r="K76" s="141" t="s">
        <v>331</v>
      </c>
      <c r="L76" s="141"/>
      <c r="M76" s="141" t="s">
        <v>54</v>
      </c>
      <c r="N76" s="172">
        <v>44540</v>
      </c>
      <c r="O76" s="172"/>
      <c r="P76" s="143"/>
      <c r="Q76" s="141" t="s">
        <v>1203</v>
      </c>
      <c r="R76" s="7">
        <v>2</v>
      </c>
      <c r="S76" s="7"/>
      <c r="T76" s="7"/>
      <c r="U76" s="7"/>
      <c r="V76" s="7"/>
      <c r="W76" s="7"/>
      <c r="X76" s="7"/>
      <c r="Y76" s="7"/>
      <c r="Z76" s="7"/>
      <c r="AA76" s="7"/>
      <c r="AB76" s="7"/>
      <c r="AC76" s="7"/>
      <c r="AD76" s="7"/>
    </row>
    <row r="77" spans="1:30" ht="24" x14ac:dyDescent="0.25">
      <c r="A77" s="315"/>
      <c r="B77" s="315"/>
      <c r="C77" s="23">
        <v>55</v>
      </c>
      <c r="D77" s="14" t="s">
        <v>685</v>
      </c>
      <c r="E77" s="14" t="s">
        <v>147</v>
      </c>
      <c r="F77" s="14" t="s">
        <v>147</v>
      </c>
      <c r="G77" s="27" t="s">
        <v>39</v>
      </c>
      <c r="H77" s="3"/>
      <c r="I77" s="3" t="s">
        <v>42</v>
      </c>
      <c r="J77" s="3"/>
      <c r="K77" s="141" t="s">
        <v>331</v>
      </c>
      <c r="L77" s="141"/>
      <c r="M77" s="141" t="s">
        <v>54</v>
      </c>
      <c r="N77" s="172">
        <v>44540</v>
      </c>
      <c r="O77" s="172"/>
      <c r="P77" s="143"/>
      <c r="Q77" s="141" t="s">
        <v>1203</v>
      </c>
      <c r="R77" s="7">
        <v>2</v>
      </c>
      <c r="S77" s="7"/>
      <c r="T77" s="7"/>
      <c r="U77" s="7"/>
      <c r="V77" s="7"/>
      <c r="W77" s="7"/>
      <c r="X77" s="7"/>
      <c r="Y77" s="7"/>
      <c r="Z77" s="7"/>
      <c r="AA77" s="7"/>
      <c r="AB77" s="7"/>
      <c r="AC77" s="7"/>
      <c r="AD77" s="7"/>
    </row>
    <row r="78" spans="1:30" ht="24" x14ac:dyDescent="0.25">
      <c r="A78" s="315"/>
      <c r="B78" s="315"/>
      <c r="C78" s="23">
        <v>56</v>
      </c>
      <c r="D78" s="14" t="s">
        <v>687</v>
      </c>
      <c r="E78" s="14" t="s">
        <v>147</v>
      </c>
      <c r="F78" s="14" t="s">
        <v>147</v>
      </c>
      <c r="G78" s="27" t="s">
        <v>39</v>
      </c>
      <c r="H78" s="3"/>
      <c r="I78" s="3" t="s">
        <v>42</v>
      </c>
      <c r="J78" s="3"/>
      <c r="K78" s="141" t="s">
        <v>331</v>
      </c>
      <c r="L78" s="141"/>
      <c r="M78" s="141" t="s">
        <v>54</v>
      </c>
      <c r="N78" s="172">
        <v>44540</v>
      </c>
      <c r="O78" s="172"/>
      <c r="P78" s="143"/>
      <c r="Q78" s="141" t="s">
        <v>1203</v>
      </c>
      <c r="R78" s="7">
        <v>2</v>
      </c>
      <c r="S78" s="7"/>
      <c r="T78" s="7"/>
      <c r="U78" s="7"/>
      <c r="V78" s="7"/>
      <c r="W78" s="7"/>
      <c r="X78" s="7"/>
      <c r="Y78" s="7"/>
      <c r="Z78" s="7"/>
      <c r="AA78" s="7"/>
      <c r="AB78" s="7"/>
      <c r="AC78" s="7"/>
      <c r="AD78" s="7"/>
    </row>
    <row r="79" spans="1:30" ht="24" x14ac:dyDescent="0.25">
      <c r="A79" s="315"/>
      <c r="B79" s="315"/>
      <c r="C79" s="23">
        <v>57</v>
      </c>
      <c r="D79" s="14" t="s">
        <v>689</v>
      </c>
      <c r="E79" s="14" t="s">
        <v>147</v>
      </c>
      <c r="F79" s="14" t="s">
        <v>147</v>
      </c>
      <c r="G79" s="27" t="s">
        <v>39</v>
      </c>
      <c r="H79" s="3"/>
      <c r="I79" s="3" t="s">
        <v>42</v>
      </c>
      <c r="J79" s="3"/>
      <c r="K79" s="141" t="s">
        <v>331</v>
      </c>
      <c r="L79" s="141"/>
      <c r="M79" s="141" t="s">
        <v>54</v>
      </c>
      <c r="N79" s="172">
        <v>44540</v>
      </c>
      <c r="O79" s="172"/>
      <c r="P79" s="143"/>
      <c r="Q79" s="141" t="s">
        <v>1203</v>
      </c>
      <c r="R79" s="7">
        <v>2</v>
      </c>
      <c r="S79" s="7"/>
      <c r="T79" s="7"/>
      <c r="U79" s="7"/>
      <c r="V79" s="7"/>
      <c r="W79" s="7"/>
      <c r="X79" s="7"/>
      <c r="Y79" s="7"/>
      <c r="Z79" s="7"/>
      <c r="AA79" s="7"/>
      <c r="AB79" s="7"/>
      <c r="AC79" s="7"/>
      <c r="AD79" s="7"/>
    </row>
    <row r="80" spans="1:30" ht="24" x14ac:dyDescent="0.25">
      <c r="A80" s="315"/>
      <c r="B80" s="315"/>
      <c r="C80" s="23">
        <v>58</v>
      </c>
      <c r="D80" s="14" t="s">
        <v>1244</v>
      </c>
      <c r="E80" s="14" t="s">
        <v>147</v>
      </c>
      <c r="F80" s="14" t="s">
        <v>147</v>
      </c>
      <c r="G80" s="27" t="s">
        <v>39</v>
      </c>
      <c r="H80" s="3"/>
      <c r="I80" s="3" t="s">
        <v>42</v>
      </c>
      <c r="J80" s="3"/>
      <c r="K80" s="141" t="s">
        <v>331</v>
      </c>
      <c r="L80" s="141"/>
      <c r="M80" s="141" t="s">
        <v>54</v>
      </c>
      <c r="N80" s="172">
        <v>44540</v>
      </c>
      <c r="O80" s="172"/>
      <c r="P80" s="143"/>
      <c r="Q80" s="141" t="s">
        <v>1203</v>
      </c>
      <c r="R80" s="7">
        <v>2</v>
      </c>
      <c r="S80" s="7"/>
      <c r="T80" s="7"/>
      <c r="U80" s="7"/>
      <c r="V80" s="7"/>
      <c r="W80" s="7"/>
      <c r="X80" s="7"/>
      <c r="Y80" s="7"/>
      <c r="Z80" s="7"/>
      <c r="AA80" s="7"/>
      <c r="AB80" s="7"/>
      <c r="AC80" s="7"/>
      <c r="AD80" s="7"/>
    </row>
    <row r="81" spans="1:30" ht="24" x14ac:dyDescent="0.25">
      <c r="A81" s="315"/>
      <c r="B81" s="316"/>
      <c r="C81" s="23">
        <v>59</v>
      </c>
      <c r="D81" s="26" t="s">
        <v>693</v>
      </c>
      <c r="E81" s="14" t="s">
        <v>147</v>
      </c>
      <c r="F81" s="14" t="s">
        <v>147</v>
      </c>
      <c r="G81" s="27" t="s">
        <v>39</v>
      </c>
      <c r="H81" s="3"/>
      <c r="I81" s="3" t="s">
        <v>42</v>
      </c>
      <c r="J81" s="3"/>
      <c r="K81" s="141" t="s">
        <v>331</v>
      </c>
      <c r="L81" s="141"/>
      <c r="M81" s="141" t="s">
        <v>54</v>
      </c>
      <c r="N81" s="172">
        <v>44540</v>
      </c>
      <c r="O81" s="172"/>
      <c r="P81" s="143"/>
      <c r="Q81" s="141" t="s">
        <v>1203</v>
      </c>
      <c r="R81" s="7">
        <v>2</v>
      </c>
      <c r="S81" s="7"/>
      <c r="T81" s="7"/>
      <c r="U81" s="7"/>
      <c r="V81" s="7"/>
      <c r="W81" s="7"/>
      <c r="X81" s="7"/>
      <c r="Y81" s="7"/>
      <c r="Z81" s="7"/>
      <c r="AA81" s="7"/>
      <c r="AB81" s="7"/>
      <c r="AC81" s="7"/>
      <c r="AD81" s="7"/>
    </row>
    <row r="82" spans="1:30" ht="60" x14ac:dyDescent="0.25">
      <c r="A82" s="316"/>
      <c r="B82" s="44" t="s">
        <v>1245</v>
      </c>
      <c r="C82" s="23">
        <v>60</v>
      </c>
      <c r="D82" s="6" t="s">
        <v>150</v>
      </c>
      <c r="E82" s="14" t="s">
        <v>151</v>
      </c>
      <c r="F82" s="14" t="s">
        <v>152</v>
      </c>
      <c r="G82" s="27" t="s">
        <v>39</v>
      </c>
      <c r="H82" s="4"/>
      <c r="I82" s="3" t="s">
        <v>42</v>
      </c>
      <c r="J82" s="3"/>
      <c r="K82" s="141" t="s">
        <v>331</v>
      </c>
      <c r="L82" s="141"/>
      <c r="M82" s="141" t="s">
        <v>54</v>
      </c>
      <c r="N82" s="172">
        <v>44561</v>
      </c>
      <c r="O82" s="172"/>
      <c r="P82" s="143"/>
      <c r="Q82" s="141" t="s">
        <v>1203</v>
      </c>
      <c r="R82" s="7">
        <v>2</v>
      </c>
      <c r="S82" s="7"/>
      <c r="T82" s="7"/>
      <c r="U82" s="7"/>
      <c r="V82" s="7"/>
      <c r="W82" s="7"/>
      <c r="X82" s="7"/>
      <c r="Y82" s="7"/>
      <c r="Z82" s="7"/>
      <c r="AA82" s="7"/>
      <c r="AB82" s="7"/>
      <c r="AC82" s="7"/>
      <c r="AD82" s="7"/>
    </row>
    <row r="83" spans="1:30" ht="24" x14ac:dyDescent="0.25">
      <c r="A83" s="330" t="s">
        <v>1246</v>
      </c>
      <c r="B83" s="318" t="s">
        <v>698</v>
      </c>
      <c r="C83" s="23">
        <v>61</v>
      </c>
      <c r="D83" s="14" t="s">
        <v>157</v>
      </c>
      <c r="E83" s="14" t="s">
        <v>158</v>
      </c>
      <c r="F83" s="14" t="s">
        <v>159</v>
      </c>
      <c r="G83" s="27" t="s">
        <v>39</v>
      </c>
      <c r="H83" s="4"/>
      <c r="I83" s="3" t="s">
        <v>42</v>
      </c>
      <c r="J83" s="3"/>
      <c r="K83" s="141" t="s">
        <v>331</v>
      </c>
      <c r="L83" s="141"/>
      <c r="M83" s="141" t="s">
        <v>54</v>
      </c>
      <c r="N83" s="172">
        <v>44561</v>
      </c>
      <c r="O83" s="172"/>
      <c r="P83" s="143"/>
      <c r="Q83" s="141" t="s">
        <v>1203</v>
      </c>
      <c r="R83" s="7">
        <v>2</v>
      </c>
      <c r="S83" s="7"/>
      <c r="T83" s="7"/>
      <c r="U83" s="7"/>
      <c r="V83" s="7"/>
      <c r="W83" s="7"/>
      <c r="X83" s="7"/>
      <c r="Y83" s="7"/>
      <c r="Z83" s="7"/>
      <c r="AA83" s="7"/>
      <c r="AB83" s="7"/>
      <c r="AC83" s="7"/>
      <c r="AD83" s="7"/>
    </row>
    <row r="84" spans="1:30" ht="24" x14ac:dyDescent="0.25">
      <c r="A84" s="315"/>
      <c r="B84" s="315"/>
      <c r="C84" s="23">
        <v>62</v>
      </c>
      <c r="D84" s="14" t="s">
        <v>162</v>
      </c>
      <c r="E84" s="14" t="s">
        <v>1247</v>
      </c>
      <c r="F84" s="14" t="s">
        <v>159</v>
      </c>
      <c r="G84" s="27" t="s">
        <v>39</v>
      </c>
      <c r="H84" s="3"/>
      <c r="I84" s="3" t="s">
        <v>42</v>
      </c>
      <c r="J84" s="3"/>
      <c r="K84" s="141" t="s">
        <v>331</v>
      </c>
      <c r="L84" s="141"/>
      <c r="M84" s="141" t="s">
        <v>54</v>
      </c>
      <c r="N84" s="172">
        <v>44561</v>
      </c>
      <c r="O84" s="172"/>
      <c r="P84" s="143"/>
      <c r="Q84" s="141" t="s">
        <v>1203</v>
      </c>
      <c r="R84" s="7">
        <v>2</v>
      </c>
      <c r="S84" s="7"/>
      <c r="T84" s="7"/>
      <c r="U84" s="7"/>
      <c r="V84" s="7"/>
      <c r="W84" s="7"/>
      <c r="X84" s="7"/>
      <c r="Y84" s="7"/>
      <c r="Z84" s="7"/>
      <c r="AA84" s="7"/>
      <c r="AB84" s="7"/>
      <c r="AC84" s="7"/>
      <c r="AD84" s="7"/>
    </row>
    <row r="85" spans="1:30" ht="72" x14ac:dyDescent="0.25">
      <c r="A85" s="315"/>
      <c r="B85" s="315"/>
      <c r="C85" s="23">
        <v>63</v>
      </c>
      <c r="D85" s="14" t="s">
        <v>165</v>
      </c>
      <c r="E85" s="14" t="s">
        <v>166</v>
      </c>
      <c r="F85" s="14" t="s">
        <v>152</v>
      </c>
      <c r="G85" s="27" t="s">
        <v>39</v>
      </c>
      <c r="H85" s="3"/>
      <c r="I85" s="3" t="s">
        <v>42</v>
      </c>
      <c r="J85" s="3"/>
      <c r="K85" s="141" t="s">
        <v>331</v>
      </c>
      <c r="L85" s="141"/>
      <c r="M85" s="141" t="s">
        <v>54</v>
      </c>
      <c r="N85" s="172">
        <v>44561</v>
      </c>
      <c r="O85" s="172"/>
      <c r="P85" s="143"/>
      <c r="Q85" s="141" t="s">
        <v>1203</v>
      </c>
      <c r="R85" s="7">
        <v>2</v>
      </c>
      <c r="S85" s="7"/>
      <c r="T85" s="7"/>
      <c r="U85" s="7"/>
      <c r="V85" s="7"/>
      <c r="W85" s="7"/>
      <c r="X85" s="7"/>
      <c r="Y85" s="7"/>
      <c r="Z85" s="7"/>
      <c r="AA85" s="7"/>
      <c r="AB85" s="7"/>
      <c r="AC85" s="7"/>
      <c r="AD85" s="7"/>
    </row>
    <row r="86" spans="1:30" ht="48" x14ac:dyDescent="0.25">
      <c r="A86" s="315"/>
      <c r="B86" s="315"/>
      <c r="C86" s="23">
        <v>64</v>
      </c>
      <c r="D86" s="26" t="s">
        <v>167</v>
      </c>
      <c r="E86" s="26" t="s">
        <v>168</v>
      </c>
      <c r="F86" s="14" t="s">
        <v>169</v>
      </c>
      <c r="G86" s="27" t="s">
        <v>39</v>
      </c>
      <c r="H86" s="3"/>
      <c r="I86" s="3" t="s">
        <v>42</v>
      </c>
      <c r="J86" s="3"/>
      <c r="K86" s="141" t="s">
        <v>331</v>
      </c>
      <c r="L86" s="141"/>
      <c r="M86" s="141" t="s">
        <v>54</v>
      </c>
      <c r="N86" s="172">
        <v>44561</v>
      </c>
      <c r="O86" s="172"/>
      <c r="P86" s="143"/>
      <c r="Q86" s="141" t="s">
        <v>1203</v>
      </c>
      <c r="R86" s="7">
        <v>2</v>
      </c>
      <c r="S86" s="7"/>
      <c r="T86" s="7"/>
      <c r="U86" s="7"/>
      <c r="V86" s="7"/>
      <c r="W86" s="7"/>
      <c r="X86" s="7"/>
      <c r="Y86" s="7"/>
      <c r="Z86" s="7"/>
      <c r="AA86" s="7"/>
      <c r="AB86" s="7"/>
      <c r="AC86" s="7"/>
      <c r="AD86" s="7"/>
    </row>
    <row r="87" spans="1:30" ht="24" x14ac:dyDescent="0.25">
      <c r="A87" s="315"/>
      <c r="B87" s="315"/>
      <c r="C87" s="11"/>
      <c r="D87" s="90" t="s">
        <v>702</v>
      </c>
      <c r="E87" s="90" t="s">
        <v>172</v>
      </c>
      <c r="F87" s="90" t="s">
        <v>147</v>
      </c>
      <c r="G87" s="165"/>
      <c r="H87" s="165"/>
      <c r="I87" s="165"/>
      <c r="J87" s="165"/>
      <c r="K87" s="166"/>
      <c r="L87" s="166"/>
      <c r="M87" s="141" t="s">
        <v>54</v>
      </c>
      <c r="N87" s="172">
        <v>44561</v>
      </c>
      <c r="O87" s="172"/>
      <c r="P87" s="143"/>
      <c r="Q87" s="141" t="s">
        <v>1209</v>
      </c>
      <c r="R87" s="7"/>
      <c r="S87" s="7"/>
      <c r="T87" s="7"/>
      <c r="U87" s="7"/>
      <c r="V87" s="7"/>
      <c r="W87" s="7"/>
      <c r="X87" s="7"/>
      <c r="Y87" s="7"/>
      <c r="Z87" s="7"/>
      <c r="AA87" s="7"/>
      <c r="AB87" s="7"/>
      <c r="AC87" s="7"/>
      <c r="AD87" s="7"/>
    </row>
    <row r="88" spans="1:30" ht="24" x14ac:dyDescent="0.25">
      <c r="A88" s="315"/>
      <c r="B88" s="315"/>
      <c r="C88" s="4">
        <v>65</v>
      </c>
      <c r="D88" s="14" t="s">
        <v>171</v>
      </c>
      <c r="E88" s="26" t="s">
        <v>172</v>
      </c>
      <c r="F88" s="14" t="s">
        <v>152</v>
      </c>
      <c r="G88" s="27" t="s">
        <v>39</v>
      </c>
      <c r="H88" s="3"/>
      <c r="I88" s="3" t="s">
        <v>42</v>
      </c>
      <c r="J88" s="3"/>
      <c r="K88" s="141" t="s">
        <v>331</v>
      </c>
      <c r="L88" s="141"/>
      <c r="M88" s="141" t="s">
        <v>54</v>
      </c>
      <c r="N88" s="172">
        <v>44561</v>
      </c>
      <c r="O88" s="172"/>
      <c r="P88" s="143"/>
      <c r="Q88" s="141" t="s">
        <v>1203</v>
      </c>
      <c r="R88" s="7">
        <v>2</v>
      </c>
      <c r="S88" s="7"/>
      <c r="T88" s="7"/>
      <c r="U88" s="7"/>
      <c r="V88" s="7"/>
      <c r="W88" s="7"/>
      <c r="X88" s="7"/>
      <c r="Y88" s="7"/>
      <c r="Z88" s="7"/>
      <c r="AA88" s="7"/>
      <c r="AB88" s="7"/>
      <c r="AC88" s="7"/>
      <c r="AD88" s="7"/>
    </row>
    <row r="89" spans="1:30" ht="24" x14ac:dyDescent="0.25">
      <c r="A89" s="315"/>
      <c r="B89" s="315"/>
      <c r="C89" s="4">
        <v>66</v>
      </c>
      <c r="D89" s="14" t="s">
        <v>176</v>
      </c>
      <c r="E89" s="26" t="s">
        <v>172</v>
      </c>
      <c r="F89" s="14" t="s">
        <v>152</v>
      </c>
      <c r="G89" s="27" t="s">
        <v>39</v>
      </c>
      <c r="H89" s="3"/>
      <c r="I89" s="3" t="s">
        <v>42</v>
      </c>
      <c r="J89" s="3"/>
      <c r="K89" s="141" t="s">
        <v>331</v>
      </c>
      <c r="L89" s="141"/>
      <c r="M89" s="141" t="s">
        <v>54</v>
      </c>
      <c r="N89" s="172">
        <v>44561</v>
      </c>
      <c r="O89" s="172"/>
      <c r="P89" s="143"/>
      <c r="Q89" s="141" t="s">
        <v>1203</v>
      </c>
      <c r="R89" s="7">
        <v>2</v>
      </c>
      <c r="S89" s="7"/>
      <c r="T89" s="7"/>
      <c r="U89" s="7"/>
      <c r="V89" s="7"/>
      <c r="W89" s="7"/>
      <c r="X89" s="7"/>
      <c r="Y89" s="7"/>
      <c r="Z89" s="7"/>
      <c r="AA89" s="7"/>
      <c r="AB89" s="7"/>
      <c r="AC89" s="7"/>
      <c r="AD89" s="7"/>
    </row>
    <row r="90" spans="1:30" ht="24" x14ac:dyDescent="0.25">
      <c r="A90" s="315"/>
      <c r="B90" s="315"/>
      <c r="C90" s="4">
        <v>67</v>
      </c>
      <c r="D90" s="14" t="s">
        <v>705</v>
      </c>
      <c r="E90" s="26" t="s">
        <v>172</v>
      </c>
      <c r="F90" s="14" t="s">
        <v>152</v>
      </c>
      <c r="G90" s="27" t="s">
        <v>39</v>
      </c>
      <c r="H90" s="3"/>
      <c r="I90" s="3" t="s">
        <v>42</v>
      </c>
      <c r="J90" s="3"/>
      <c r="K90" s="141" t="s">
        <v>331</v>
      </c>
      <c r="L90" s="141"/>
      <c r="M90" s="141" t="s">
        <v>54</v>
      </c>
      <c r="N90" s="172">
        <v>44561</v>
      </c>
      <c r="O90" s="172"/>
      <c r="P90" s="143"/>
      <c r="Q90" s="141" t="s">
        <v>1203</v>
      </c>
      <c r="R90" s="7">
        <v>2</v>
      </c>
      <c r="S90" s="7"/>
      <c r="T90" s="7"/>
      <c r="U90" s="7"/>
      <c r="V90" s="7"/>
      <c r="W90" s="7"/>
      <c r="X90" s="7"/>
      <c r="Y90" s="7"/>
      <c r="Z90" s="7"/>
      <c r="AA90" s="7"/>
      <c r="AB90" s="7"/>
      <c r="AC90" s="7"/>
      <c r="AD90" s="7"/>
    </row>
    <row r="91" spans="1:30" ht="60" x14ac:dyDescent="0.25">
      <c r="A91" s="315"/>
      <c r="B91" s="316"/>
      <c r="C91" s="4">
        <v>68</v>
      </c>
      <c r="D91" s="14" t="s">
        <v>706</v>
      </c>
      <c r="E91" s="14" t="s">
        <v>707</v>
      </c>
      <c r="F91" s="14" t="s">
        <v>152</v>
      </c>
      <c r="G91" s="27" t="s">
        <v>39</v>
      </c>
      <c r="H91" s="3"/>
      <c r="I91" s="3" t="s">
        <v>42</v>
      </c>
      <c r="J91" s="3"/>
      <c r="K91" s="141" t="s">
        <v>331</v>
      </c>
      <c r="L91" s="141"/>
      <c r="M91" s="141" t="s">
        <v>54</v>
      </c>
      <c r="N91" s="172">
        <v>44561</v>
      </c>
      <c r="O91" s="172"/>
      <c r="P91" s="143"/>
      <c r="Q91" s="141" t="s">
        <v>1203</v>
      </c>
      <c r="R91" s="7">
        <v>2</v>
      </c>
      <c r="S91" s="7"/>
      <c r="T91" s="7"/>
      <c r="U91" s="7"/>
      <c r="V91" s="7"/>
      <c r="W91" s="7"/>
      <c r="X91" s="7"/>
      <c r="Y91" s="7"/>
      <c r="Z91" s="7"/>
      <c r="AA91" s="7"/>
      <c r="AB91" s="7"/>
      <c r="AC91" s="7"/>
      <c r="AD91" s="7"/>
    </row>
    <row r="92" spans="1:30" ht="24" x14ac:dyDescent="0.25">
      <c r="A92" s="315"/>
      <c r="B92" s="320" t="s">
        <v>709</v>
      </c>
      <c r="C92" s="4">
        <v>69</v>
      </c>
      <c r="D92" s="6" t="s">
        <v>179</v>
      </c>
      <c r="E92" s="14" t="s">
        <v>180</v>
      </c>
      <c r="F92" s="14" t="s">
        <v>152</v>
      </c>
      <c r="G92" s="27" t="s">
        <v>39</v>
      </c>
      <c r="H92" s="3"/>
      <c r="I92" s="3" t="s">
        <v>42</v>
      </c>
      <c r="J92" s="3"/>
      <c r="K92" s="141" t="s">
        <v>331</v>
      </c>
      <c r="L92" s="141"/>
      <c r="M92" s="141" t="s">
        <v>54</v>
      </c>
      <c r="N92" s="172">
        <v>44561</v>
      </c>
      <c r="O92" s="172"/>
      <c r="P92" s="143"/>
      <c r="Q92" s="141" t="s">
        <v>1203</v>
      </c>
      <c r="R92" s="7">
        <v>2</v>
      </c>
      <c r="S92" s="7"/>
      <c r="T92" s="7"/>
      <c r="U92" s="7"/>
      <c r="V92" s="7"/>
      <c r="W92" s="7"/>
      <c r="X92" s="7"/>
      <c r="Y92" s="7"/>
      <c r="Z92" s="7"/>
      <c r="AA92" s="7"/>
      <c r="AB92" s="7"/>
      <c r="AC92" s="7"/>
      <c r="AD92" s="7"/>
    </row>
    <row r="93" spans="1:30" ht="24" x14ac:dyDescent="0.25">
      <c r="A93" s="315"/>
      <c r="B93" s="316"/>
      <c r="C93" s="4">
        <v>70</v>
      </c>
      <c r="D93" s="6" t="s">
        <v>182</v>
      </c>
      <c r="E93" s="14" t="s">
        <v>183</v>
      </c>
      <c r="F93" s="14" t="s">
        <v>152</v>
      </c>
      <c r="G93" s="27" t="s">
        <v>39</v>
      </c>
      <c r="H93" s="3"/>
      <c r="I93" s="3" t="s">
        <v>42</v>
      </c>
      <c r="J93" s="3"/>
      <c r="K93" s="141" t="s">
        <v>331</v>
      </c>
      <c r="L93" s="141"/>
      <c r="M93" s="141" t="s">
        <v>54</v>
      </c>
      <c r="N93" s="172">
        <v>44561</v>
      </c>
      <c r="O93" s="172"/>
      <c r="P93" s="143"/>
      <c r="Q93" s="141" t="s">
        <v>1203</v>
      </c>
      <c r="R93" s="7">
        <v>2</v>
      </c>
      <c r="S93" s="7"/>
      <c r="T93" s="7"/>
      <c r="U93" s="7"/>
      <c r="V93" s="7"/>
      <c r="W93" s="7"/>
      <c r="X93" s="7"/>
      <c r="Y93" s="7"/>
      <c r="Z93" s="7"/>
      <c r="AA93" s="7"/>
      <c r="AB93" s="7"/>
      <c r="AC93" s="7"/>
      <c r="AD93" s="7"/>
    </row>
    <row r="94" spans="1:30" ht="36" x14ac:dyDescent="0.25">
      <c r="A94" s="315"/>
      <c r="B94" s="318" t="s">
        <v>712</v>
      </c>
      <c r="C94" s="4">
        <v>71</v>
      </c>
      <c r="D94" s="26" t="s">
        <v>186</v>
      </c>
      <c r="E94" s="14" t="s">
        <v>1248</v>
      </c>
      <c r="F94" s="14" t="s">
        <v>152</v>
      </c>
      <c r="G94" s="27" t="s">
        <v>39</v>
      </c>
      <c r="H94" s="3"/>
      <c r="I94" s="3" t="s">
        <v>42</v>
      </c>
      <c r="J94" s="3"/>
      <c r="K94" s="141" t="s">
        <v>331</v>
      </c>
      <c r="L94" s="141"/>
      <c r="M94" s="141" t="s">
        <v>54</v>
      </c>
      <c r="N94" s="172">
        <v>44561</v>
      </c>
      <c r="O94" s="172"/>
      <c r="P94" s="143"/>
      <c r="Q94" s="141" t="s">
        <v>1203</v>
      </c>
      <c r="R94" s="7">
        <v>2</v>
      </c>
      <c r="S94" s="7"/>
      <c r="T94" s="7"/>
      <c r="U94" s="7"/>
      <c r="V94" s="7"/>
      <c r="W94" s="7"/>
      <c r="X94" s="7"/>
      <c r="Y94" s="7"/>
      <c r="Z94" s="7"/>
      <c r="AA94" s="7"/>
      <c r="AB94" s="7"/>
      <c r="AC94" s="7"/>
      <c r="AD94" s="7"/>
    </row>
    <row r="95" spans="1:30" ht="60" x14ac:dyDescent="0.25">
      <c r="A95" s="315"/>
      <c r="B95" s="315"/>
      <c r="C95" s="4">
        <v>72</v>
      </c>
      <c r="D95" s="26" t="s">
        <v>1249</v>
      </c>
      <c r="E95" s="14" t="s">
        <v>189</v>
      </c>
      <c r="F95" s="14" t="s">
        <v>152</v>
      </c>
      <c r="G95" s="27" t="s">
        <v>39</v>
      </c>
      <c r="H95" s="3"/>
      <c r="I95" s="3" t="s">
        <v>42</v>
      </c>
      <c r="J95" s="3"/>
      <c r="K95" s="141" t="s">
        <v>331</v>
      </c>
      <c r="L95" s="141"/>
      <c r="M95" s="141" t="s">
        <v>54</v>
      </c>
      <c r="N95" s="172">
        <v>44561</v>
      </c>
      <c r="O95" s="172"/>
      <c r="P95" s="143"/>
      <c r="Q95" s="141" t="s">
        <v>1203</v>
      </c>
      <c r="R95" s="7">
        <v>2</v>
      </c>
      <c r="S95" s="7"/>
      <c r="T95" s="7"/>
      <c r="U95" s="7"/>
      <c r="V95" s="7"/>
      <c r="W95" s="7"/>
      <c r="X95" s="7"/>
      <c r="Y95" s="7"/>
      <c r="Z95" s="7"/>
      <c r="AA95" s="7"/>
      <c r="AB95" s="7"/>
      <c r="AC95" s="7"/>
      <c r="AD95" s="7"/>
    </row>
    <row r="96" spans="1:30" ht="24" x14ac:dyDescent="0.25">
      <c r="A96" s="316"/>
      <c r="B96" s="316"/>
      <c r="C96" s="4">
        <v>73</v>
      </c>
      <c r="D96" s="26" t="s">
        <v>190</v>
      </c>
      <c r="E96" s="14" t="s">
        <v>191</v>
      </c>
      <c r="F96" s="14" t="s">
        <v>152</v>
      </c>
      <c r="G96" s="27" t="s">
        <v>39</v>
      </c>
      <c r="H96" s="3"/>
      <c r="I96" s="3" t="s">
        <v>42</v>
      </c>
      <c r="J96" s="3"/>
      <c r="K96" s="141" t="s">
        <v>331</v>
      </c>
      <c r="L96" s="141"/>
      <c r="M96" s="141" t="s">
        <v>54</v>
      </c>
      <c r="N96" s="172">
        <v>44561</v>
      </c>
      <c r="O96" s="172"/>
      <c r="P96" s="143"/>
      <c r="Q96" s="141" t="s">
        <v>1203</v>
      </c>
      <c r="R96" s="7">
        <v>2</v>
      </c>
      <c r="S96" s="7"/>
      <c r="T96" s="7"/>
      <c r="U96" s="7"/>
      <c r="V96" s="7"/>
      <c r="W96" s="7"/>
      <c r="X96" s="7"/>
      <c r="Y96" s="7"/>
      <c r="Z96" s="7"/>
      <c r="AA96" s="7"/>
      <c r="AB96" s="7"/>
      <c r="AC96" s="7"/>
      <c r="AD96" s="7"/>
    </row>
    <row r="97" spans="1:30" x14ac:dyDescent="0.25">
      <c r="A97" s="322" t="s">
        <v>715</v>
      </c>
      <c r="B97" s="319" t="s">
        <v>716</v>
      </c>
      <c r="C97" s="4">
        <v>74</v>
      </c>
      <c r="D97" s="321" t="s">
        <v>195</v>
      </c>
      <c r="E97" s="321" t="s">
        <v>1250</v>
      </c>
      <c r="F97" s="321" t="s">
        <v>197</v>
      </c>
      <c r="G97" s="27" t="s">
        <v>39</v>
      </c>
      <c r="H97" s="4"/>
      <c r="I97" s="3" t="s">
        <v>42</v>
      </c>
      <c r="J97" s="3"/>
      <c r="K97" s="141" t="s">
        <v>331</v>
      </c>
      <c r="L97" s="141"/>
      <c r="M97" s="141" t="s">
        <v>54</v>
      </c>
      <c r="N97" s="172">
        <v>44540</v>
      </c>
      <c r="O97" s="172"/>
      <c r="P97" s="143"/>
      <c r="Q97" s="141" t="s">
        <v>1203</v>
      </c>
      <c r="R97" s="7">
        <v>2</v>
      </c>
      <c r="S97" s="7"/>
      <c r="T97" s="7"/>
      <c r="U97" s="7"/>
      <c r="V97" s="7"/>
      <c r="W97" s="7"/>
      <c r="X97" s="7"/>
      <c r="Y97" s="7"/>
      <c r="Z97" s="7"/>
      <c r="AA97" s="7"/>
      <c r="AB97" s="7"/>
      <c r="AC97" s="7"/>
      <c r="AD97" s="7"/>
    </row>
    <row r="98" spans="1:30" x14ac:dyDescent="0.25">
      <c r="A98" s="315"/>
      <c r="B98" s="316"/>
      <c r="C98" s="4">
        <v>75</v>
      </c>
      <c r="D98" s="316"/>
      <c r="E98" s="316"/>
      <c r="F98" s="316"/>
      <c r="G98" s="27" t="s">
        <v>39</v>
      </c>
      <c r="H98" s="3"/>
      <c r="I98" s="3" t="s">
        <v>42</v>
      </c>
      <c r="J98" s="3"/>
      <c r="K98" s="141" t="s">
        <v>331</v>
      </c>
      <c r="L98" s="141"/>
      <c r="M98" s="141" t="s">
        <v>54</v>
      </c>
      <c r="N98" s="179">
        <v>44540</v>
      </c>
      <c r="O98" s="179"/>
      <c r="P98" s="143"/>
      <c r="Q98" s="141" t="s">
        <v>1203</v>
      </c>
      <c r="R98" s="7">
        <v>2</v>
      </c>
      <c r="S98" s="7"/>
      <c r="T98" s="7"/>
      <c r="U98" s="7"/>
      <c r="V98" s="7"/>
      <c r="W98" s="7"/>
      <c r="X98" s="7"/>
      <c r="Y98" s="7"/>
      <c r="Z98" s="7"/>
      <c r="AA98" s="7"/>
      <c r="AB98" s="7"/>
      <c r="AC98" s="7"/>
      <c r="AD98" s="7"/>
    </row>
    <row r="99" spans="1:30" ht="72" x14ac:dyDescent="0.25">
      <c r="A99" s="315"/>
      <c r="B99" s="44" t="s">
        <v>719</v>
      </c>
      <c r="C99" s="4">
        <v>76</v>
      </c>
      <c r="D99" s="14" t="s">
        <v>201</v>
      </c>
      <c r="E99" s="14" t="s">
        <v>202</v>
      </c>
      <c r="F99" s="14" t="s">
        <v>203</v>
      </c>
      <c r="G99" s="27" t="s">
        <v>39</v>
      </c>
      <c r="H99" s="4"/>
      <c r="I99" s="3" t="s">
        <v>42</v>
      </c>
      <c r="J99" s="3"/>
      <c r="K99" s="141" t="s">
        <v>331</v>
      </c>
      <c r="L99" s="141"/>
      <c r="M99" s="141" t="s">
        <v>54</v>
      </c>
      <c r="N99" s="179">
        <v>44540</v>
      </c>
      <c r="O99" s="179"/>
      <c r="P99" s="143"/>
      <c r="Q99" s="141" t="s">
        <v>1203</v>
      </c>
      <c r="R99" s="7">
        <v>2</v>
      </c>
      <c r="S99" s="7"/>
      <c r="T99" s="7"/>
      <c r="U99" s="7"/>
      <c r="V99" s="7"/>
      <c r="W99" s="7"/>
      <c r="X99" s="7"/>
      <c r="Y99" s="7"/>
      <c r="Z99" s="7"/>
      <c r="AA99" s="7"/>
      <c r="AB99" s="7"/>
      <c r="AC99" s="7"/>
      <c r="AD99" s="7"/>
    </row>
    <row r="100" spans="1:30" x14ac:dyDescent="0.25">
      <c r="A100" s="315"/>
      <c r="B100" s="319" t="s">
        <v>721</v>
      </c>
      <c r="C100" s="180"/>
      <c r="D100" s="181" t="s">
        <v>722</v>
      </c>
      <c r="E100" s="182"/>
      <c r="F100" s="182"/>
      <c r="G100" s="162"/>
      <c r="H100" s="162"/>
      <c r="I100" s="165"/>
      <c r="J100" s="165"/>
      <c r="K100" s="166"/>
      <c r="L100" s="166"/>
      <c r="M100" s="141" t="s">
        <v>54</v>
      </c>
      <c r="N100" s="179">
        <v>44540</v>
      </c>
      <c r="O100" s="179"/>
      <c r="P100" s="143"/>
      <c r="Q100" s="141" t="s">
        <v>1209</v>
      </c>
      <c r="R100" s="7"/>
      <c r="S100" s="7"/>
      <c r="T100" s="7"/>
      <c r="U100" s="7"/>
      <c r="V100" s="7"/>
      <c r="W100" s="7"/>
      <c r="X100" s="7"/>
      <c r="Y100" s="7"/>
      <c r="Z100" s="7"/>
      <c r="AA100" s="7"/>
      <c r="AB100" s="7"/>
      <c r="AC100" s="7"/>
      <c r="AD100" s="7"/>
    </row>
    <row r="101" spans="1:30" ht="24" x14ac:dyDescent="0.25">
      <c r="A101" s="315"/>
      <c r="B101" s="315"/>
      <c r="C101" s="5">
        <v>77</v>
      </c>
      <c r="D101" s="6" t="s">
        <v>206</v>
      </c>
      <c r="E101" s="14" t="s">
        <v>152</v>
      </c>
      <c r="F101" s="14" t="s">
        <v>152</v>
      </c>
      <c r="G101" s="27" t="s">
        <v>39</v>
      </c>
      <c r="H101" s="4"/>
      <c r="I101" s="3" t="s">
        <v>42</v>
      </c>
      <c r="J101" s="3"/>
      <c r="K101" s="141" t="s">
        <v>331</v>
      </c>
      <c r="L101" s="141"/>
      <c r="M101" s="141" t="s">
        <v>54</v>
      </c>
      <c r="N101" s="179">
        <v>44540</v>
      </c>
      <c r="O101" s="179"/>
      <c r="P101" s="143"/>
      <c r="Q101" s="141" t="s">
        <v>1203</v>
      </c>
      <c r="R101" s="7">
        <v>2</v>
      </c>
      <c r="S101" s="7"/>
      <c r="T101" s="7"/>
      <c r="U101" s="7"/>
      <c r="V101" s="7"/>
      <c r="W101" s="7"/>
      <c r="X101" s="7"/>
      <c r="Y101" s="7"/>
      <c r="Z101" s="7"/>
      <c r="AA101" s="7"/>
      <c r="AB101" s="7"/>
      <c r="AC101" s="7"/>
      <c r="AD101" s="7"/>
    </row>
    <row r="102" spans="1:30" ht="24" x14ac:dyDescent="0.25">
      <c r="A102" s="315"/>
      <c r="B102" s="315"/>
      <c r="C102" s="5">
        <v>78</v>
      </c>
      <c r="D102" s="6" t="s">
        <v>724</v>
      </c>
      <c r="E102" s="14" t="s">
        <v>152</v>
      </c>
      <c r="F102" s="14" t="s">
        <v>152</v>
      </c>
      <c r="G102" s="27" t="s">
        <v>39</v>
      </c>
      <c r="H102" s="4"/>
      <c r="I102" s="3" t="s">
        <v>42</v>
      </c>
      <c r="J102" s="3"/>
      <c r="K102" s="141" t="s">
        <v>331</v>
      </c>
      <c r="L102" s="141"/>
      <c r="M102" s="141" t="s">
        <v>54</v>
      </c>
      <c r="N102" s="179">
        <v>44540</v>
      </c>
      <c r="O102" s="179"/>
      <c r="P102" s="143"/>
      <c r="Q102" s="141" t="s">
        <v>1203</v>
      </c>
      <c r="R102" s="7">
        <v>2</v>
      </c>
      <c r="S102" s="7"/>
      <c r="T102" s="7"/>
      <c r="U102" s="7"/>
      <c r="V102" s="7"/>
      <c r="W102" s="7"/>
      <c r="X102" s="7"/>
      <c r="Y102" s="7"/>
      <c r="Z102" s="7"/>
      <c r="AA102" s="7"/>
      <c r="AB102" s="7"/>
      <c r="AC102" s="7"/>
      <c r="AD102" s="7"/>
    </row>
    <row r="103" spans="1:30" ht="24" x14ac:dyDescent="0.25">
      <c r="A103" s="315"/>
      <c r="B103" s="315"/>
      <c r="C103" s="5">
        <v>79</v>
      </c>
      <c r="D103" s="6" t="s">
        <v>725</v>
      </c>
      <c r="E103" s="14" t="s">
        <v>152</v>
      </c>
      <c r="F103" s="14" t="s">
        <v>152</v>
      </c>
      <c r="G103" s="27" t="s">
        <v>39</v>
      </c>
      <c r="H103" s="4"/>
      <c r="I103" s="3" t="s">
        <v>42</v>
      </c>
      <c r="J103" s="3"/>
      <c r="K103" s="141" t="s">
        <v>331</v>
      </c>
      <c r="L103" s="141"/>
      <c r="M103" s="141" t="s">
        <v>54</v>
      </c>
      <c r="N103" s="179">
        <v>44540</v>
      </c>
      <c r="O103" s="179"/>
      <c r="P103" s="143"/>
      <c r="Q103" s="141" t="s">
        <v>1203</v>
      </c>
      <c r="R103" s="7">
        <v>2</v>
      </c>
      <c r="S103" s="7"/>
      <c r="T103" s="7"/>
      <c r="U103" s="7"/>
      <c r="V103" s="7"/>
      <c r="W103" s="7"/>
      <c r="X103" s="7"/>
      <c r="Y103" s="7"/>
      <c r="Z103" s="7"/>
      <c r="AA103" s="7"/>
      <c r="AB103" s="7"/>
      <c r="AC103" s="7"/>
      <c r="AD103" s="7"/>
    </row>
    <row r="104" spans="1:30" ht="24" x14ac:dyDescent="0.25">
      <c r="A104" s="315"/>
      <c r="B104" s="315"/>
      <c r="C104" s="5">
        <v>80</v>
      </c>
      <c r="D104" s="6" t="s">
        <v>726</v>
      </c>
      <c r="E104" s="14" t="s">
        <v>152</v>
      </c>
      <c r="F104" s="14" t="s">
        <v>152</v>
      </c>
      <c r="G104" s="27" t="s">
        <v>39</v>
      </c>
      <c r="H104" s="4"/>
      <c r="I104" s="3" t="s">
        <v>42</v>
      </c>
      <c r="J104" s="3"/>
      <c r="K104" s="141" t="s">
        <v>331</v>
      </c>
      <c r="L104" s="141"/>
      <c r="M104" s="141" t="s">
        <v>54</v>
      </c>
      <c r="N104" s="179">
        <v>44540</v>
      </c>
      <c r="O104" s="179"/>
      <c r="P104" s="143"/>
      <c r="Q104" s="141" t="s">
        <v>1203</v>
      </c>
      <c r="R104" s="7">
        <v>2</v>
      </c>
      <c r="S104" s="7"/>
      <c r="T104" s="7"/>
      <c r="U104" s="7"/>
      <c r="V104" s="7"/>
      <c r="W104" s="7"/>
      <c r="X104" s="7"/>
      <c r="Y104" s="7"/>
      <c r="Z104" s="7"/>
      <c r="AA104" s="7"/>
      <c r="AB104" s="7"/>
      <c r="AC104" s="7"/>
      <c r="AD104" s="7"/>
    </row>
    <row r="105" spans="1:30" ht="24" x14ac:dyDescent="0.25">
      <c r="A105" s="315"/>
      <c r="B105" s="315"/>
      <c r="C105" s="5">
        <v>81</v>
      </c>
      <c r="D105" s="6" t="s">
        <v>727</v>
      </c>
      <c r="E105" s="14" t="s">
        <v>152</v>
      </c>
      <c r="F105" s="14" t="s">
        <v>152</v>
      </c>
      <c r="G105" s="27" t="s">
        <v>39</v>
      </c>
      <c r="H105" s="4"/>
      <c r="I105" s="3" t="s">
        <v>42</v>
      </c>
      <c r="J105" s="3"/>
      <c r="K105" s="141" t="s">
        <v>331</v>
      </c>
      <c r="L105" s="141"/>
      <c r="M105" s="141" t="s">
        <v>54</v>
      </c>
      <c r="N105" s="179">
        <v>44540</v>
      </c>
      <c r="O105" s="179"/>
      <c r="P105" s="143"/>
      <c r="Q105" s="141" t="s">
        <v>1203</v>
      </c>
      <c r="R105" s="7">
        <v>2</v>
      </c>
      <c r="S105" s="7"/>
      <c r="T105" s="7"/>
      <c r="U105" s="7"/>
      <c r="V105" s="7"/>
      <c r="W105" s="7"/>
      <c r="X105" s="7"/>
      <c r="Y105" s="7"/>
      <c r="Z105" s="7"/>
      <c r="AA105" s="7"/>
      <c r="AB105" s="7"/>
      <c r="AC105" s="7"/>
      <c r="AD105" s="7"/>
    </row>
    <row r="106" spans="1:30" ht="24" x14ac:dyDescent="0.25">
      <c r="A106" s="315"/>
      <c r="B106" s="316"/>
      <c r="C106" s="5">
        <v>82</v>
      </c>
      <c r="D106" s="6" t="s">
        <v>728</v>
      </c>
      <c r="E106" s="14" t="s">
        <v>152</v>
      </c>
      <c r="F106" s="14" t="s">
        <v>152</v>
      </c>
      <c r="G106" s="27" t="s">
        <v>39</v>
      </c>
      <c r="H106" s="4"/>
      <c r="I106" s="3" t="s">
        <v>42</v>
      </c>
      <c r="J106" s="3"/>
      <c r="K106" s="141" t="s">
        <v>331</v>
      </c>
      <c r="L106" s="141"/>
      <c r="M106" s="141" t="s">
        <v>54</v>
      </c>
      <c r="N106" s="179">
        <v>44540</v>
      </c>
      <c r="O106" s="179"/>
      <c r="P106" s="143"/>
      <c r="Q106" s="141" t="s">
        <v>1203</v>
      </c>
      <c r="R106" s="7">
        <v>2</v>
      </c>
      <c r="S106" s="7"/>
      <c r="T106" s="7"/>
      <c r="U106" s="7"/>
      <c r="V106" s="7"/>
      <c r="W106" s="7"/>
      <c r="X106" s="7"/>
      <c r="Y106" s="7"/>
      <c r="Z106" s="7"/>
      <c r="AA106" s="7"/>
      <c r="AB106" s="7"/>
      <c r="AC106" s="7"/>
      <c r="AD106" s="7"/>
    </row>
    <row r="107" spans="1:30" ht="36" x14ac:dyDescent="0.25">
      <c r="A107" s="315"/>
      <c r="B107" s="44" t="s">
        <v>729</v>
      </c>
      <c r="C107" s="5">
        <v>83</v>
      </c>
      <c r="D107" s="14" t="s">
        <v>209</v>
      </c>
      <c r="E107" s="14" t="s">
        <v>210</v>
      </c>
      <c r="F107" s="14" t="s">
        <v>210</v>
      </c>
      <c r="G107" s="27" t="s">
        <v>39</v>
      </c>
      <c r="H107" s="4"/>
      <c r="I107" s="3" t="s">
        <v>42</v>
      </c>
      <c r="J107" s="3"/>
      <c r="K107" s="141" t="s">
        <v>331</v>
      </c>
      <c r="L107" s="141"/>
      <c r="M107" s="141" t="s">
        <v>54</v>
      </c>
      <c r="N107" s="179">
        <v>44540</v>
      </c>
      <c r="O107" s="179"/>
      <c r="P107" s="143"/>
      <c r="Q107" s="141" t="s">
        <v>1203</v>
      </c>
      <c r="R107" s="7">
        <v>2</v>
      </c>
      <c r="S107" s="7"/>
      <c r="T107" s="7"/>
      <c r="U107" s="7"/>
      <c r="V107" s="7"/>
      <c r="W107" s="7"/>
      <c r="X107" s="7"/>
      <c r="Y107" s="7"/>
      <c r="Z107" s="7"/>
      <c r="AA107" s="7"/>
      <c r="AB107" s="7"/>
      <c r="AC107" s="7"/>
      <c r="AD107" s="7"/>
    </row>
    <row r="108" spans="1:30" ht="24" x14ac:dyDescent="0.25">
      <c r="A108" s="316"/>
      <c r="B108" s="44" t="s">
        <v>731</v>
      </c>
      <c r="C108" s="5">
        <v>84</v>
      </c>
      <c r="D108" s="6" t="s">
        <v>213</v>
      </c>
      <c r="E108" s="14" t="s">
        <v>152</v>
      </c>
      <c r="F108" s="14" t="s">
        <v>152</v>
      </c>
      <c r="G108" s="27" t="s">
        <v>39</v>
      </c>
      <c r="H108" s="3"/>
      <c r="I108" s="3" t="s">
        <v>42</v>
      </c>
      <c r="J108" s="3"/>
      <c r="K108" s="141" t="s">
        <v>331</v>
      </c>
      <c r="L108" s="141"/>
      <c r="M108" s="141" t="s">
        <v>54</v>
      </c>
      <c r="N108" s="179">
        <v>44540</v>
      </c>
      <c r="O108" s="179"/>
      <c r="P108" s="143"/>
      <c r="Q108" s="141" t="s">
        <v>1203</v>
      </c>
      <c r="R108" s="7">
        <v>2</v>
      </c>
      <c r="S108" s="7"/>
      <c r="T108" s="7"/>
      <c r="U108" s="7"/>
      <c r="V108" s="7"/>
      <c r="W108" s="7"/>
      <c r="X108" s="7"/>
      <c r="Y108" s="7"/>
      <c r="Z108" s="7"/>
      <c r="AA108" s="7"/>
      <c r="AB108" s="7"/>
      <c r="AC108" s="7"/>
      <c r="AD108" s="7"/>
    </row>
    <row r="109" spans="1:30" ht="48" x14ac:dyDescent="0.25">
      <c r="A109" s="322" t="s">
        <v>733</v>
      </c>
      <c r="B109" s="44" t="s">
        <v>734</v>
      </c>
      <c r="C109" s="5">
        <v>85</v>
      </c>
      <c r="D109" s="14" t="s">
        <v>218</v>
      </c>
      <c r="E109" s="14" t="s">
        <v>219</v>
      </c>
      <c r="F109" s="14" t="s">
        <v>220</v>
      </c>
      <c r="G109" s="27" t="s">
        <v>39</v>
      </c>
      <c r="H109" s="4"/>
      <c r="I109" s="3" t="s">
        <v>42</v>
      </c>
      <c r="J109" s="3"/>
      <c r="K109" s="141" t="s">
        <v>331</v>
      </c>
      <c r="L109" s="141"/>
      <c r="M109" s="141" t="s">
        <v>54</v>
      </c>
      <c r="N109" s="179">
        <v>44540</v>
      </c>
      <c r="O109" s="179"/>
      <c r="P109" s="143"/>
      <c r="Q109" s="141" t="s">
        <v>1203</v>
      </c>
      <c r="R109" s="7">
        <v>2</v>
      </c>
      <c r="S109" s="7"/>
      <c r="T109" s="7"/>
      <c r="U109" s="7"/>
      <c r="V109" s="7"/>
      <c r="W109" s="7"/>
      <c r="X109" s="7"/>
      <c r="Y109" s="7"/>
      <c r="Z109" s="7"/>
      <c r="AA109" s="7"/>
      <c r="AB109" s="7"/>
      <c r="AC109" s="7"/>
      <c r="AD109" s="7"/>
    </row>
    <row r="110" spans="1:30" ht="24" x14ac:dyDescent="0.25">
      <c r="A110" s="315"/>
      <c r="B110" s="183" t="s">
        <v>736</v>
      </c>
      <c r="C110" s="5">
        <v>86</v>
      </c>
      <c r="D110" s="14" t="s">
        <v>226</v>
      </c>
      <c r="E110" s="14" t="s">
        <v>227</v>
      </c>
      <c r="F110" s="14" t="s">
        <v>220</v>
      </c>
      <c r="G110" s="27" t="s">
        <v>39</v>
      </c>
      <c r="H110" s="4"/>
      <c r="I110" s="3" t="s">
        <v>42</v>
      </c>
      <c r="J110" s="3"/>
      <c r="K110" s="141" t="s">
        <v>331</v>
      </c>
      <c r="L110" s="141"/>
      <c r="M110" s="141" t="s">
        <v>54</v>
      </c>
      <c r="N110" s="179">
        <v>44540</v>
      </c>
      <c r="O110" s="179"/>
      <c r="P110" s="143"/>
      <c r="Q110" s="141" t="s">
        <v>1203</v>
      </c>
      <c r="R110" s="7">
        <v>2</v>
      </c>
      <c r="S110" s="7"/>
      <c r="T110" s="7"/>
      <c r="U110" s="7"/>
      <c r="V110" s="7"/>
      <c r="W110" s="7"/>
      <c r="X110" s="7"/>
      <c r="Y110" s="7"/>
      <c r="Z110" s="7"/>
      <c r="AA110" s="7"/>
      <c r="AB110" s="7"/>
      <c r="AC110" s="7"/>
      <c r="AD110" s="7"/>
    </row>
    <row r="111" spans="1:30" x14ac:dyDescent="0.25">
      <c r="A111" s="315"/>
      <c r="B111" s="320" t="s">
        <v>737</v>
      </c>
      <c r="C111" s="10"/>
      <c r="D111" s="87" t="s">
        <v>738</v>
      </c>
      <c r="E111" s="184"/>
      <c r="F111" s="85"/>
      <c r="G111" s="162"/>
      <c r="H111" s="162"/>
      <c r="I111" s="165"/>
      <c r="J111" s="165"/>
      <c r="K111" s="166"/>
      <c r="L111" s="166"/>
      <c r="M111" s="141" t="s">
        <v>54</v>
      </c>
      <c r="N111" s="172">
        <v>44561</v>
      </c>
      <c r="O111" s="172"/>
      <c r="P111" s="143"/>
      <c r="Q111" s="141" t="s">
        <v>1209</v>
      </c>
      <c r="R111" s="7"/>
      <c r="S111" s="7"/>
      <c r="T111" s="7"/>
      <c r="U111" s="7"/>
      <c r="V111" s="7"/>
      <c r="W111" s="7"/>
      <c r="X111" s="7"/>
      <c r="Y111" s="7"/>
      <c r="Z111" s="7"/>
      <c r="AA111" s="7"/>
      <c r="AB111" s="7"/>
      <c r="AC111" s="7"/>
      <c r="AD111" s="7"/>
    </row>
    <row r="112" spans="1:30" ht="132" x14ac:dyDescent="0.25">
      <c r="A112" s="315"/>
      <c r="B112" s="315"/>
      <c r="C112" s="4">
        <v>87</v>
      </c>
      <c r="D112" s="14" t="s">
        <v>230</v>
      </c>
      <c r="E112" s="27" t="s">
        <v>1251</v>
      </c>
      <c r="F112" s="27" t="s">
        <v>232</v>
      </c>
      <c r="G112" s="27" t="s">
        <v>39</v>
      </c>
      <c r="H112" s="3"/>
      <c r="I112" s="3" t="s">
        <v>42</v>
      </c>
      <c r="J112" s="3"/>
      <c r="K112" s="141" t="s">
        <v>331</v>
      </c>
      <c r="L112" s="141"/>
      <c r="M112" s="141" t="s">
        <v>54</v>
      </c>
      <c r="N112" s="172">
        <v>44561</v>
      </c>
      <c r="O112" s="172"/>
      <c r="P112" s="143"/>
      <c r="Q112" s="141" t="s">
        <v>1203</v>
      </c>
      <c r="R112" s="7">
        <v>2</v>
      </c>
      <c r="S112" s="7"/>
      <c r="T112" s="7"/>
      <c r="U112" s="7"/>
      <c r="V112" s="7"/>
      <c r="W112" s="7"/>
      <c r="X112" s="7"/>
      <c r="Y112" s="7"/>
      <c r="Z112" s="7"/>
      <c r="AA112" s="7"/>
      <c r="AB112" s="7"/>
      <c r="AC112" s="7"/>
      <c r="AD112" s="7"/>
    </row>
    <row r="113" spans="1:30" ht="132" x14ac:dyDescent="0.25">
      <c r="A113" s="315"/>
      <c r="B113" s="315"/>
      <c r="C113" s="4">
        <v>88</v>
      </c>
      <c r="D113" s="14" t="s">
        <v>741</v>
      </c>
      <c r="E113" s="27" t="s">
        <v>1252</v>
      </c>
      <c r="F113" s="27" t="s">
        <v>743</v>
      </c>
      <c r="G113" s="27" t="s">
        <v>39</v>
      </c>
      <c r="H113" s="3"/>
      <c r="I113" s="3" t="s">
        <v>42</v>
      </c>
      <c r="J113" s="3"/>
      <c r="K113" s="141" t="s">
        <v>331</v>
      </c>
      <c r="L113" s="141"/>
      <c r="M113" s="141" t="s">
        <v>54</v>
      </c>
      <c r="N113" s="172">
        <v>44561</v>
      </c>
      <c r="O113" s="172"/>
      <c r="P113" s="143"/>
      <c r="Q113" s="141" t="s">
        <v>1203</v>
      </c>
      <c r="R113" s="7">
        <v>2</v>
      </c>
      <c r="S113" s="7"/>
      <c r="T113" s="7"/>
      <c r="U113" s="7"/>
      <c r="V113" s="7"/>
      <c r="W113" s="7"/>
      <c r="X113" s="7"/>
      <c r="Y113" s="7"/>
      <c r="Z113" s="7"/>
      <c r="AA113" s="7"/>
      <c r="AB113" s="7"/>
      <c r="AC113" s="7"/>
      <c r="AD113" s="7"/>
    </row>
    <row r="114" spans="1:30" ht="132" x14ac:dyDescent="0.25">
      <c r="A114" s="315"/>
      <c r="B114" s="315"/>
      <c r="C114" s="4">
        <v>89</v>
      </c>
      <c r="D114" s="14" t="s">
        <v>744</v>
      </c>
      <c r="E114" s="27" t="s">
        <v>1253</v>
      </c>
      <c r="F114" s="27" t="s">
        <v>746</v>
      </c>
      <c r="G114" s="27" t="s">
        <v>39</v>
      </c>
      <c r="H114" s="3"/>
      <c r="I114" s="3" t="s">
        <v>42</v>
      </c>
      <c r="J114" s="3"/>
      <c r="K114" s="141" t="s">
        <v>331</v>
      </c>
      <c r="L114" s="141"/>
      <c r="M114" s="141" t="s">
        <v>54</v>
      </c>
      <c r="N114" s="172">
        <v>44561</v>
      </c>
      <c r="O114" s="172"/>
      <c r="P114" s="143"/>
      <c r="Q114" s="141" t="s">
        <v>1203</v>
      </c>
      <c r="R114" s="7">
        <v>2</v>
      </c>
      <c r="S114" s="7"/>
      <c r="T114" s="7"/>
      <c r="U114" s="7"/>
      <c r="V114" s="7"/>
      <c r="W114" s="7"/>
      <c r="X114" s="7"/>
      <c r="Y114" s="7"/>
      <c r="Z114" s="7"/>
      <c r="AA114" s="7"/>
      <c r="AB114" s="7"/>
      <c r="AC114" s="7"/>
      <c r="AD114" s="7"/>
    </row>
    <row r="115" spans="1:30" ht="132" x14ac:dyDescent="0.25">
      <c r="A115" s="315"/>
      <c r="B115" s="315"/>
      <c r="C115" s="4">
        <v>90</v>
      </c>
      <c r="D115" s="14" t="s">
        <v>747</v>
      </c>
      <c r="E115" s="27" t="s">
        <v>1254</v>
      </c>
      <c r="F115" s="27" t="s">
        <v>749</v>
      </c>
      <c r="G115" s="27" t="s">
        <v>39</v>
      </c>
      <c r="H115" s="3"/>
      <c r="I115" s="3" t="s">
        <v>42</v>
      </c>
      <c r="J115" s="3"/>
      <c r="K115" s="141" t="s">
        <v>331</v>
      </c>
      <c r="L115" s="141"/>
      <c r="M115" s="141" t="s">
        <v>54</v>
      </c>
      <c r="N115" s="172">
        <v>44561</v>
      </c>
      <c r="O115" s="172"/>
      <c r="P115" s="143"/>
      <c r="Q115" s="141" t="s">
        <v>1203</v>
      </c>
      <c r="R115" s="7">
        <v>2</v>
      </c>
      <c r="S115" s="7"/>
      <c r="T115" s="7"/>
      <c r="U115" s="7"/>
      <c r="V115" s="7"/>
      <c r="W115" s="7"/>
      <c r="X115" s="7"/>
      <c r="Y115" s="7"/>
      <c r="Z115" s="7"/>
      <c r="AA115" s="7"/>
      <c r="AB115" s="7"/>
      <c r="AC115" s="7"/>
      <c r="AD115" s="7"/>
    </row>
    <row r="116" spans="1:30" ht="132" x14ac:dyDescent="0.25">
      <c r="A116" s="315"/>
      <c r="B116" s="315"/>
      <c r="C116" s="4">
        <v>91</v>
      </c>
      <c r="D116" s="14" t="s">
        <v>750</v>
      </c>
      <c r="E116" s="27" t="s">
        <v>1255</v>
      </c>
      <c r="F116" s="27" t="s">
        <v>752</v>
      </c>
      <c r="G116" s="27" t="s">
        <v>39</v>
      </c>
      <c r="H116" s="3"/>
      <c r="I116" s="3" t="s">
        <v>42</v>
      </c>
      <c r="J116" s="3"/>
      <c r="K116" s="141" t="s">
        <v>331</v>
      </c>
      <c r="L116" s="141"/>
      <c r="M116" s="141" t="s">
        <v>54</v>
      </c>
      <c r="N116" s="172">
        <v>44561</v>
      </c>
      <c r="O116" s="172"/>
      <c r="P116" s="143"/>
      <c r="Q116" s="141" t="s">
        <v>1203</v>
      </c>
      <c r="R116" s="7">
        <v>2</v>
      </c>
      <c r="S116" s="7"/>
      <c r="T116" s="7"/>
      <c r="U116" s="7"/>
      <c r="V116" s="7"/>
      <c r="W116" s="7"/>
      <c r="X116" s="7"/>
      <c r="Y116" s="7"/>
      <c r="Z116" s="7"/>
      <c r="AA116" s="7"/>
      <c r="AB116" s="7"/>
      <c r="AC116" s="7"/>
      <c r="AD116" s="7"/>
    </row>
    <row r="117" spans="1:30" ht="132" x14ac:dyDescent="0.25">
      <c r="A117" s="315"/>
      <c r="B117" s="315"/>
      <c r="C117" s="4">
        <v>92</v>
      </c>
      <c r="D117" s="14" t="s">
        <v>753</v>
      </c>
      <c r="E117" s="27" t="s">
        <v>1256</v>
      </c>
      <c r="F117" s="27" t="s">
        <v>755</v>
      </c>
      <c r="G117" s="27" t="s">
        <v>39</v>
      </c>
      <c r="H117" s="3"/>
      <c r="I117" s="3" t="s">
        <v>42</v>
      </c>
      <c r="J117" s="3"/>
      <c r="K117" s="141" t="s">
        <v>331</v>
      </c>
      <c r="L117" s="141"/>
      <c r="M117" s="141" t="s">
        <v>54</v>
      </c>
      <c r="N117" s="172">
        <v>44561</v>
      </c>
      <c r="O117" s="172"/>
      <c r="P117" s="143"/>
      <c r="Q117" s="141" t="s">
        <v>1203</v>
      </c>
      <c r="R117" s="7">
        <v>2</v>
      </c>
      <c r="S117" s="7"/>
      <c r="T117" s="7"/>
      <c r="U117" s="7"/>
      <c r="V117" s="7"/>
      <c r="W117" s="7"/>
      <c r="X117" s="7"/>
      <c r="Y117" s="7"/>
      <c r="Z117" s="7"/>
      <c r="AA117" s="7"/>
      <c r="AB117" s="7"/>
      <c r="AC117" s="7"/>
      <c r="AD117" s="7"/>
    </row>
    <row r="118" spans="1:30" ht="132" x14ac:dyDescent="0.25">
      <c r="A118" s="315"/>
      <c r="B118" s="315"/>
      <c r="C118" s="4">
        <v>93</v>
      </c>
      <c r="D118" s="14" t="s">
        <v>756</v>
      </c>
      <c r="E118" s="27" t="s">
        <v>1257</v>
      </c>
      <c r="F118" s="27" t="s">
        <v>758</v>
      </c>
      <c r="G118" s="27" t="s">
        <v>39</v>
      </c>
      <c r="H118" s="3"/>
      <c r="I118" s="3" t="s">
        <v>42</v>
      </c>
      <c r="J118" s="3"/>
      <c r="K118" s="141" t="s">
        <v>331</v>
      </c>
      <c r="L118" s="141"/>
      <c r="M118" s="141" t="s">
        <v>54</v>
      </c>
      <c r="N118" s="172">
        <v>44561</v>
      </c>
      <c r="O118" s="172"/>
      <c r="P118" s="143"/>
      <c r="Q118" s="141" t="s">
        <v>1203</v>
      </c>
      <c r="R118" s="7">
        <v>2</v>
      </c>
      <c r="S118" s="7"/>
      <c r="T118" s="7"/>
      <c r="U118" s="7"/>
      <c r="V118" s="7"/>
      <c r="W118" s="7"/>
      <c r="X118" s="7"/>
      <c r="Y118" s="7"/>
      <c r="Z118" s="7"/>
      <c r="AA118" s="7"/>
      <c r="AB118" s="7"/>
      <c r="AC118" s="7"/>
      <c r="AD118" s="7"/>
    </row>
    <row r="119" spans="1:30" ht="132" x14ac:dyDescent="0.25">
      <c r="A119" s="315"/>
      <c r="B119" s="316"/>
      <c r="C119" s="4">
        <v>94</v>
      </c>
      <c r="D119" s="14" t="s">
        <v>759</v>
      </c>
      <c r="E119" s="27" t="s">
        <v>1258</v>
      </c>
      <c r="F119" s="27" t="s">
        <v>761</v>
      </c>
      <c r="G119" s="27" t="s">
        <v>39</v>
      </c>
      <c r="H119" s="3"/>
      <c r="I119" s="3" t="s">
        <v>42</v>
      </c>
      <c r="J119" s="3"/>
      <c r="K119" s="141" t="s">
        <v>331</v>
      </c>
      <c r="L119" s="141"/>
      <c r="M119" s="141" t="s">
        <v>54</v>
      </c>
      <c r="N119" s="172">
        <v>44561</v>
      </c>
      <c r="O119" s="172"/>
      <c r="P119" s="143"/>
      <c r="Q119" s="141" t="s">
        <v>1203</v>
      </c>
      <c r="R119" s="7">
        <v>2</v>
      </c>
      <c r="S119" s="7"/>
      <c r="T119" s="7"/>
      <c r="U119" s="7"/>
      <c r="V119" s="7"/>
      <c r="W119" s="7"/>
      <c r="X119" s="7"/>
      <c r="Y119" s="7"/>
      <c r="Z119" s="7"/>
      <c r="AA119" s="7"/>
      <c r="AB119" s="7"/>
      <c r="AC119" s="7"/>
      <c r="AD119" s="7"/>
    </row>
    <row r="120" spans="1:30" ht="84" x14ac:dyDescent="0.25">
      <c r="A120" s="315"/>
      <c r="B120" s="44" t="s">
        <v>762</v>
      </c>
      <c r="C120" s="4">
        <v>95</v>
      </c>
      <c r="D120" s="6" t="s">
        <v>234</v>
      </c>
      <c r="E120" s="6" t="s">
        <v>1259</v>
      </c>
      <c r="F120" s="6" t="s">
        <v>236</v>
      </c>
      <c r="G120" s="27" t="s">
        <v>39</v>
      </c>
      <c r="H120" s="3"/>
      <c r="I120" s="3" t="s">
        <v>42</v>
      </c>
      <c r="J120" s="3"/>
      <c r="K120" s="141" t="s">
        <v>331</v>
      </c>
      <c r="L120" s="141"/>
      <c r="M120" s="141" t="s">
        <v>54</v>
      </c>
      <c r="N120" s="172">
        <v>44561</v>
      </c>
      <c r="O120" s="172"/>
      <c r="P120" s="143"/>
      <c r="Q120" s="141" t="s">
        <v>1203</v>
      </c>
      <c r="R120" s="7">
        <v>2</v>
      </c>
      <c r="S120" s="7"/>
      <c r="T120" s="7"/>
      <c r="U120" s="7"/>
      <c r="V120" s="7"/>
      <c r="W120" s="7"/>
      <c r="X120" s="7"/>
      <c r="Y120" s="7"/>
      <c r="Z120" s="7"/>
      <c r="AA120" s="7"/>
      <c r="AB120" s="7"/>
      <c r="AC120" s="7"/>
      <c r="AD120" s="7"/>
    </row>
    <row r="121" spans="1:30" ht="36" x14ac:dyDescent="0.25">
      <c r="A121" s="315"/>
      <c r="B121" s="183" t="s">
        <v>764</v>
      </c>
      <c r="C121" s="4">
        <v>96</v>
      </c>
      <c r="D121" s="14" t="s">
        <v>238</v>
      </c>
      <c r="E121" s="14" t="s">
        <v>239</v>
      </c>
      <c r="F121" s="14" t="s">
        <v>240</v>
      </c>
      <c r="G121" s="27" t="s">
        <v>39</v>
      </c>
      <c r="H121" s="4"/>
      <c r="I121" s="3" t="s">
        <v>42</v>
      </c>
      <c r="J121" s="3"/>
      <c r="K121" s="141" t="s">
        <v>331</v>
      </c>
      <c r="L121" s="141"/>
      <c r="M121" s="141" t="s">
        <v>54</v>
      </c>
      <c r="N121" s="172">
        <v>44561</v>
      </c>
      <c r="O121" s="172"/>
      <c r="P121" s="143"/>
      <c r="Q121" s="141" t="s">
        <v>1203</v>
      </c>
      <c r="R121" s="7">
        <v>2</v>
      </c>
      <c r="S121" s="7"/>
      <c r="T121" s="7"/>
      <c r="U121" s="7"/>
      <c r="V121" s="7"/>
      <c r="W121" s="7"/>
      <c r="X121" s="7"/>
      <c r="Y121" s="7"/>
      <c r="Z121" s="7"/>
      <c r="AA121" s="7"/>
      <c r="AB121" s="7"/>
      <c r="AC121" s="7"/>
      <c r="AD121" s="7"/>
    </row>
    <row r="122" spans="1:30" ht="96.75" x14ac:dyDescent="0.25">
      <c r="A122" s="315"/>
      <c r="B122" s="185" t="s">
        <v>766</v>
      </c>
      <c r="C122" s="101">
        <v>97</v>
      </c>
      <c r="D122" s="104" t="s">
        <v>243</v>
      </c>
      <c r="E122" s="104" t="s">
        <v>1260</v>
      </c>
      <c r="F122" s="100" t="s">
        <v>245</v>
      </c>
      <c r="G122" s="175" t="s">
        <v>39</v>
      </c>
      <c r="H122" s="34"/>
      <c r="I122" s="34" t="s">
        <v>42</v>
      </c>
      <c r="J122" s="34"/>
      <c r="K122" s="176" t="s">
        <v>331</v>
      </c>
      <c r="L122" s="176"/>
      <c r="M122" s="176" t="s">
        <v>136</v>
      </c>
      <c r="N122" s="177"/>
      <c r="O122" s="177"/>
      <c r="P122" s="186" t="s">
        <v>768</v>
      </c>
      <c r="Q122" s="176" t="s">
        <v>136</v>
      </c>
      <c r="R122" s="7">
        <v>2</v>
      </c>
      <c r="S122" s="36"/>
      <c r="T122" s="36"/>
      <c r="U122" s="36"/>
      <c r="V122" s="36"/>
      <c r="W122" s="36"/>
      <c r="X122" s="36"/>
      <c r="Y122" s="36"/>
      <c r="Z122" s="36"/>
      <c r="AA122" s="36"/>
      <c r="AB122" s="36"/>
      <c r="AC122" s="36"/>
      <c r="AD122" s="36"/>
    </row>
    <row r="123" spans="1:30" ht="72" x14ac:dyDescent="0.25">
      <c r="A123" s="315"/>
      <c r="B123" s="319" t="s">
        <v>769</v>
      </c>
      <c r="C123" s="4">
        <v>98</v>
      </c>
      <c r="D123" s="6" t="s">
        <v>1261</v>
      </c>
      <c r="E123" s="6" t="s">
        <v>1262</v>
      </c>
      <c r="F123" s="14" t="s">
        <v>251</v>
      </c>
      <c r="G123" s="27" t="s">
        <v>39</v>
      </c>
      <c r="H123" s="3"/>
      <c r="I123" s="3" t="s">
        <v>42</v>
      </c>
      <c r="J123" s="3"/>
      <c r="K123" s="141" t="s">
        <v>331</v>
      </c>
      <c r="L123" s="141"/>
      <c r="M123" s="141" t="s">
        <v>54</v>
      </c>
      <c r="N123" s="179">
        <v>44540</v>
      </c>
      <c r="O123" s="179"/>
      <c r="P123" s="143"/>
      <c r="Q123" s="141" t="s">
        <v>1203</v>
      </c>
      <c r="R123" s="7">
        <v>2</v>
      </c>
      <c r="S123" s="7"/>
      <c r="T123" s="7"/>
      <c r="U123" s="7"/>
      <c r="V123" s="7"/>
      <c r="W123" s="7"/>
      <c r="X123" s="7"/>
      <c r="Y123" s="7"/>
      <c r="Z123" s="7"/>
      <c r="AA123" s="7"/>
      <c r="AB123" s="7"/>
      <c r="AC123" s="7"/>
      <c r="AD123" s="7"/>
    </row>
    <row r="124" spans="1:30" ht="36" x14ac:dyDescent="0.25">
      <c r="A124" s="315"/>
      <c r="B124" s="315"/>
      <c r="C124" s="4">
        <v>99</v>
      </c>
      <c r="D124" s="6" t="s">
        <v>253</v>
      </c>
      <c r="E124" s="14" t="s">
        <v>254</v>
      </c>
      <c r="F124" s="14" t="s">
        <v>251</v>
      </c>
      <c r="G124" s="27" t="s">
        <v>39</v>
      </c>
      <c r="H124" s="3"/>
      <c r="I124" s="3" t="s">
        <v>42</v>
      </c>
      <c r="J124" s="3"/>
      <c r="K124" s="141" t="s">
        <v>331</v>
      </c>
      <c r="L124" s="141"/>
      <c r="M124" s="141" t="s">
        <v>54</v>
      </c>
      <c r="N124" s="179">
        <v>44540</v>
      </c>
      <c r="O124" s="179"/>
      <c r="P124" s="143"/>
      <c r="Q124" s="141" t="s">
        <v>1203</v>
      </c>
      <c r="R124" s="7">
        <v>2</v>
      </c>
      <c r="S124" s="7"/>
      <c r="T124" s="7"/>
      <c r="U124" s="7"/>
      <c r="V124" s="7"/>
      <c r="W124" s="7"/>
      <c r="X124" s="7"/>
      <c r="Y124" s="7"/>
      <c r="Z124" s="7"/>
      <c r="AA124" s="7"/>
      <c r="AB124" s="7"/>
      <c r="AC124" s="7"/>
      <c r="AD124" s="7"/>
    </row>
    <row r="125" spans="1:30" ht="84" x14ac:dyDescent="0.25">
      <c r="A125" s="315"/>
      <c r="B125" s="315"/>
      <c r="C125" s="4">
        <v>100</v>
      </c>
      <c r="D125" s="6" t="s">
        <v>1263</v>
      </c>
      <c r="E125" s="6" t="s">
        <v>257</v>
      </c>
      <c r="F125" s="14" t="s">
        <v>251</v>
      </c>
      <c r="G125" s="27" t="s">
        <v>39</v>
      </c>
      <c r="H125" s="3"/>
      <c r="I125" s="3" t="s">
        <v>42</v>
      </c>
      <c r="J125" s="3"/>
      <c r="K125" s="141" t="s">
        <v>331</v>
      </c>
      <c r="L125" s="141"/>
      <c r="M125" s="141" t="s">
        <v>54</v>
      </c>
      <c r="N125" s="179">
        <v>44540</v>
      </c>
      <c r="O125" s="179"/>
      <c r="P125" s="143"/>
      <c r="Q125" s="141" t="s">
        <v>1203</v>
      </c>
      <c r="R125" s="7">
        <v>2</v>
      </c>
      <c r="S125" s="7"/>
      <c r="T125" s="7"/>
      <c r="U125" s="7"/>
      <c r="V125" s="7"/>
      <c r="W125" s="7"/>
      <c r="X125" s="7"/>
      <c r="Y125" s="7"/>
      <c r="Z125" s="7"/>
      <c r="AA125" s="7"/>
      <c r="AB125" s="7"/>
      <c r="AC125" s="7"/>
      <c r="AD125" s="7"/>
    </row>
    <row r="126" spans="1:30" ht="24" x14ac:dyDescent="0.25">
      <c r="A126" s="315"/>
      <c r="B126" s="315"/>
      <c r="C126" s="4">
        <v>101</v>
      </c>
      <c r="D126" s="6" t="s">
        <v>259</v>
      </c>
      <c r="E126" s="14" t="s">
        <v>130</v>
      </c>
      <c r="F126" s="14" t="s">
        <v>260</v>
      </c>
      <c r="G126" s="27" t="s">
        <v>39</v>
      </c>
      <c r="H126" s="3"/>
      <c r="I126" s="3" t="s">
        <v>42</v>
      </c>
      <c r="J126" s="3"/>
      <c r="K126" s="141" t="s">
        <v>331</v>
      </c>
      <c r="L126" s="141"/>
      <c r="M126" s="141" t="s">
        <v>54</v>
      </c>
      <c r="N126" s="144">
        <v>44565</v>
      </c>
      <c r="O126" s="144"/>
      <c r="P126" s="143"/>
      <c r="Q126" s="141" t="s">
        <v>1203</v>
      </c>
      <c r="R126" s="7">
        <v>2</v>
      </c>
      <c r="S126" s="7"/>
      <c r="T126" s="7"/>
      <c r="U126" s="7"/>
      <c r="V126" s="7"/>
      <c r="W126" s="7"/>
      <c r="X126" s="7"/>
      <c r="Y126" s="7"/>
      <c r="Z126" s="7"/>
      <c r="AA126" s="7"/>
      <c r="AB126" s="7"/>
      <c r="AC126" s="7"/>
      <c r="AD126" s="7"/>
    </row>
    <row r="127" spans="1:30" ht="84" x14ac:dyDescent="0.25">
      <c r="A127" s="315"/>
      <c r="B127" s="315"/>
      <c r="C127" s="180"/>
      <c r="D127" s="181" t="s">
        <v>262</v>
      </c>
      <c r="E127" s="181" t="s">
        <v>263</v>
      </c>
      <c r="F127" s="182" t="s">
        <v>254</v>
      </c>
      <c r="G127" s="165"/>
      <c r="H127" s="165"/>
      <c r="I127" s="165"/>
      <c r="J127" s="165"/>
      <c r="K127" s="166"/>
      <c r="L127" s="166"/>
      <c r="M127" s="141" t="s">
        <v>54</v>
      </c>
      <c r="N127" s="144">
        <v>44565</v>
      </c>
      <c r="O127" s="144"/>
      <c r="P127" s="143"/>
      <c r="Q127" s="141" t="s">
        <v>1209</v>
      </c>
      <c r="R127" s="7"/>
      <c r="S127" s="7"/>
      <c r="T127" s="7"/>
      <c r="U127" s="7"/>
      <c r="V127" s="7"/>
      <c r="W127" s="7"/>
      <c r="X127" s="7"/>
      <c r="Y127" s="7"/>
      <c r="Z127" s="7"/>
      <c r="AA127" s="7"/>
      <c r="AB127" s="7"/>
      <c r="AC127" s="7"/>
      <c r="AD127" s="7"/>
    </row>
    <row r="128" spans="1:30" ht="36" x14ac:dyDescent="0.25">
      <c r="A128" s="315"/>
      <c r="B128" s="315"/>
      <c r="C128" s="23">
        <v>102</v>
      </c>
      <c r="D128" s="26" t="s">
        <v>265</v>
      </c>
      <c r="E128" s="6" t="s">
        <v>266</v>
      </c>
      <c r="F128" s="14" t="s">
        <v>267</v>
      </c>
      <c r="G128" s="27" t="s">
        <v>39</v>
      </c>
      <c r="H128" s="3"/>
      <c r="I128" s="3" t="s">
        <v>42</v>
      </c>
      <c r="J128" s="3"/>
      <c r="K128" s="141" t="s">
        <v>331</v>
      </c>
      <c r="L128" s="141"/>
      <c r="M128" s="141" t="s">
        <v>54</v>
      </c>
      <c r="N128" s="144">
        <v>44565</v>
      </c>
      <c r="O128" s="144"/>
      <c r="P128" s="143"/>
      <c r="Q128" s="141" t="s">
        <v>1203</v>
      </c>
      <c r="R128" s="7">
        <v>2</v>
      </c>
      <c r="S128" s="7"/>
      <c r="T128" s="7"/>
      <c r="U128" s="7"/>
      <c r="V128" s="7"/>
      <c r="W128" s="7"/>
      <c r="X128" s="7"/>
      <c r="Y128" s="7"/>
      <c r="Z128" s="7"/>
      <c r="AA128" s="7"/>
      <c r="AB128" s="7"/>
      <c r="AC128" s="7"/>
      <c r="AD128" s="7"/>
    </row>
    <row r="129" spans="1:30" ht="36" x14ac:dyDescent="0.25">
      <c r="A129" s="315"/>
      <c r="B129" s="315"/>
      <c r="C129" s="23">
        <v>103</v>
      </c>
      <c r="D129" s="26" t="s">
        <v>774</v>
      </c>
      <c r="E129" s="6" t="s">
        <v>775</v>
      </c>
      <c r="F129" s="14" t="s">
        <v>267</v>
      </c>
      <c r="G129" s="27" t="s">
        <v>39</v>
      </c>
      <c r="H129" s="3"/>
      <c r="I129" s="3" t="s">
        <v>42</v>
      </c>
      <c r="J129" s="3"/>
      <c r="K129" s="141" t="s">
        <v>331</v>
      </c>
      <c r="L129" s="141"/>
      <c r="M129" s="141" t="s">
        <v>54</v>
      </c>
      <c r="N129" s="144">
        <v>44565</v>
      </c>
      <c r="O129" s="144"/>
      <c r="P129" s="143"/>
      <c r="Q129" s="141" t="s">
        <v>1203</v>
      </c>
      <c r="R129" s="7">
        <v>2</v>
      </c>
      <c r="S129" s="7"/>
      <c r="T129" s="7"/>
      <c r="U129" s="7"/>
      <c r="V129" s="7"/>
      <c r="W129" s="7"/>
      <c r="X129" s="7"/>
      <c r="Y129" s="7"/>
      <c r="Z129" s="7"/>
      <c r="AA129" s="7"/>
      <c r="AB129" s="7"/>
      <c r="AC129" s="7"/>
      <c r="AD129" s="7"/>
    </row>
    <row r="130" spans="1:30" ht="48" x14ac:dyDescent="0.25">
      <c r="A130" s="315"/>
      <c r="B130" s="316"/>
      <c r="C130" s="23">
        <v>104</v>
      </c>
      <c r="D130" s="26" t="s">
        <v>777</v>
      </c>
      <c r="E130" s="6" t="s">
        <v>778</v>
      </c>
      <c r="F130" s="14" t="s">
        <v>267</v>
      </c>
      <c r="G130" s="27" t="s">
        <v>39</v>
      </c>
      <c r="H130" s="3"/>
      <c r="I130" s="3" t="s">
        <v>42</v>
      </c>
      <c r="J130" s="3"/>
      <c r="K130" s="141" t="s">
        <v>331</v>
      </c>
      <c r="L130" s="141"/>
      <c r="M130" s="141" t="s">
        <v>54</v>
      </c>
      <c r="N130" s="144">
        <v>44565</v>
      </c>
      <c r="O130" s="144"/>
      <c r="P130" s="143"/>
      <c r="Q130" s="141" t="s">
        <v>1203</v>
      </c>
      <c r="R130" s="7">
        <v>2</v>
      </c>
      <c r="S130" s="7"/>
      <c r="T130" s="7"/>
      <c r="U130" s="7"/>
      <c r="V130" s="7"/>
      <c r="W130" s="7"/>
      <c r="X130" s="7"/>
      <c r="Y130" s="7"/>
      <c r="Z130" s="7"/>
      <c r="AA130" s="7"/>
      <c r="AB130" s="7"/>
      <c r="AC130" s="7"/>
      <c r="AD130" s="7"/>
    </row>
    <row r="131" spans="1:30" ht="72" x14ac:dyDescent="0.25">
      <c r="A131" s="315"/>
      <c r="B131" s="319" t="s">
        <v>779</v>
      </c>
      <c r="C131" s="5">
        <v>105</v>
      </c>
      <c r="D131" s="6" t="s">
        <v>270</v>
      </c>
      <c r="E131" s="6" t="s">
        <v>271</v>
      </c>
      <c r="F131" s="14" t="s">
        <v>130</v>
      </c>
      <c r="G131" s="27" t="s">
        <v>39</v>
      </c>
      <c r="H131" s="3"/>
      <c r="I131" s="3" t="s">
        <v>42</v>
      </c>
      <c r="J131" s="3"/>
      <c r="K131" s="141" t="s">
        <v>331</v>
      </c>
      <c r="L131" s="141"/>
      <c r="M131" s="141" t="s">
        <v>54</v>
      </c>
      <c r="N131" s="144">
        <v>44565</v>
      </c>
      <c r="O131" s="144"/>
      <c r="P131" s="143"/>
      <c r="Q131" s="141" t="s">
        <v>1203</v>
      </c>
      <c r="R131" s="7">
        <v>2</v>
      </c>
      <c r="S131" s="7"/>
      <c r="T131" s="7"/>
      <c r="U131" s="7"/>
      <c r="V131" s="7"/>
      <c r="W131" s="7"/>
      <c r="X131" s="7"/>
      <c r="Y131" s="7"/>
      <c r="Z131" s="7"/>
      <c r="AA131" s="7"/>
      <c r="AB131" s="7"/>
      <c r="AC131" s="7"/>
      <c r="AD131" s="7"/>
    </row>
    <row r="132" spans="1:30" ht="24" x14ac:dyDescent="0.25">
      <c r="A132" s="315"/>
      <c r="B132" s="316"/>
      <c r="C132" s="5">
        <v>106</v>
      </c>
      <c r="D132" s="6" t="s">
        <v>781</v>
      </c>
      <c r="E132" s="14" t="s">
        <v>130</v>
      </c>
      <c r="F132" s="14" t="s">
        <v>782</v>
      </c>
      <c r="G132" s="27" t="s">
        <v>39</v>
      </c>
      <c r="H132" s="3"/>
      <c r="I132" s="3" t="s">
        <v>42</v>
      </c>
      <c r="J132" s="3"/>
      <c r="K132" s="141" t="s">
        <v>331</v>
      </c>
      <c r="L132" s="141"/>
      <c r="M132" s="141" t="s">
        <v>54</v>
      </c>
      <c r="N132" s="144">
        <v>44565</v>
      </c>
      <c r="O132" s="144"/>
      <c r="P132" s="143"/>
      <c r="Q132" s="141" t="s">
        <v>1203</v>
      </c>
      <c r="R132" s="7">
        <v>2</v>
      </c>
      <c r="S132" s="7"/>
      <c r="T132" s="7"/>
      <c r="U132" s="7"/>
      <c r="V132" s="7"/>
      <c r="W132" s="7"/>
      <c r="X132" s="7"/>
      <c r="Y132" s="7"/>
      <c r="Z132" s="7"/>
      <c r="AA132" s="7"/>
      <c r="AB132" s="7"/>
      <c r="AC132" s="7"/>
      <c r="AD132" s="7"/>
    </row>
    <row r="133" spans="1:30" ht="48" x14ac:dyDescent="0.25">
      <c r="A133" s="315"/>
      <c r="B133" s="44" t="s">
        <v>784</v>
      </c>
      <c r="C133" s="23">
        <v>107</v>
      </c>
      <c r="D133" s="26" t="s">
        <v>276</v>
      </c>
      <c r="E133" s="26" t="s">
        <v>277</v>
      </c>
      <c r="F133" s="14" t="s">
        <v>278</v>
      </c>
      <c r="G133" s="27" t="s">
        <v>39</v>
      </c>
      <c r="H133" s="3"/>
      <c r="I133" s="3" t="s">
        <v>42</v>
      </c>
      <c r="J133" s="3"/>
      <c r="K133" s="141" t="s">
        <v>331</v>
      </c>
      <c r="L133" s="141"/>
      <c r="M133" s="141" t="s">
        <v>54</v>
      </c>
      <c r="N133" s="144">
        <v>44565</v>
      </c>
      <c r="O133" s="144"/>
      <c r="P133" s="143"/>
      <c r="Q133" s="141" t="s">
        <v>1203</v>
      </c>
      <c r="R133" s="7">
        <v>2</v>
      </c>
      <c r="S133" s="7"/>
      <c r="T133" s="7"/>
      <c r="U133" s="7"/>
      <c r="V133" s="7"/>
      <c r="W133" s="7"/>
      <c r="X133" s="7"/>
      <c r="Y133" s="7"/>
      <c r="Z133" s="7"/>
      <c r="AA133" s="7"/>
      <c r="AB133" s="7"/>
      <c r="AC133" s="7"/>
      <c r="AD133" s="7"/>
    </row>
    <row r="134" spans="1:30" ht="24" x14ac:dyDescent="0.25">
      <c r="A134" s="315"/>
      <c r="B134" s="319" t="s">
        <v>786</v>
      </c>
      <c r="C134" s="5">
        <v>108</v>
      </c>
      <c r="D134" s="6" t="s">
        <v>280</v>
      </c>
      <c r="E134" s="16" t="s">
        <v>281</v>
      </c>
      <c r="F134" s="14" t="s">
        <v>130</v>
      </c>
      <c r="G134" s="27" t="s">
        <v>39</v>
      </c>
      <c r="H134" s="3"/>
      <c r="I134" s="3" t="s">
        <v>42</v>
      </c>
      <c r="J134" s="3"/>
      <c r="K134" s="141" t="s">
        <v>331</v>
      </c>
      <c r="L134" s="141"/>
      <c r="M134" s="141" t="s">
        <v>54</v>
      </c>
      <c r="N134" s="144">
        <v>44565</v>
      </c>
      <c r="O134" s="144"/>
      <c r="P134" s="143"/>
      <c r="Q134" s="141" t="s">
        <v>1203</v>
      </c>
      <c r="R134" s="7">
        <v>2</v>
      </c>
      <c r="S134" s="7"/>
      <c r="T134" s="7"/>
      <c r="U134" s="7"/>
      <c r="V134" s="7"/>
      <c r="W134" s="7"/>
      <c r="X134" s="7"/>
      <c r="Y134" s="7"/>
      <c r="Z134" s="7"/>
      <c r="AA134" s="7"/>
      <c r="AB134" s="7"/>
      <c r="AC134" s="7"/>
      <c r="AD134" s="7"/>
    </row>
    <row r="135" spans="1:30" ht="24" x14ac:dyDescent="0.25">
      <c r="A135" s="315"/>
      <c r="B135" s="315"/>
      <c r="C135" s="180"/>
      <c r="D135" s="181" t="s">
        <v>788</v>
      </c>
      <c r="E135" s="40"/>
      <c r="F135" s="85"/>
      <c r="G135" s="165"/>
      <c r="H135" s="165"/>
      <c r="I135" s="165"/>
      <c r="J135" s="165"/>
      <c r="K135" s="166"/>
      <c r="L135" s="166"/>
      <c r="M135" s="141" t="s">
        <v>54</v>
      </c>
      <c r="N135" s="144">
        <v>44565</v>
      </c>
      <c r="O135" s="144"/>
      <c r="P135" s="143"/>
      <c r="Q135" s="141" t="s">
        <v>1209</v>
      </c>
      <c r="R135" s="7"/>
      <c r="S135" s="7"/>
      <c r="T135" s="7"/>
      <c r="U135" s="7"/>
      <c r="V135" s="7"/>
      <c r="W135" s="7"/>
      <c r="X135" s="7"/>
      <c r="Y135" s="7"/>
      <c r="Z135" s="7"/>
      <c r="AA135" s="7"/>
      <c r="AB135" s="7"/>
      <c r="AC135" s="7"/>
      <c r="AD135" s="7"/>
    </row>
    <row r="136" spans="1:30" x14ac:dyDescent="0.25">
      <c r="A136" s="315"/>
      <c r="B136" s="315"/>
      <c r="C136" s="5">
        <v>109</v>
      </c>
      <c r="D136" s="6" t="s">
        <v>789</v>
      </c>
      <c r="E136" s="14" t="s">
        <v>278</v>
      </c>
      <c r="F136" s="14" t="s">
        <v>278</v>
      </c>
      <c r="G136" s="27" t="s">
        <v>39</v>
      </c>
      <c r="H136" s="3"/>
      <c r="I136" s="3" t="s">
        <v>42</v>
      </c>
      <c r="J136" s="3"/>
      <c r="K136" s="141" t="s">
        <v>331</v>
      </c>
      <c r="L136" s="141"/>
      <c r="M136" s="141" t="s">
        <v>54</v>
      </c>
      <c r="N136" s="144">
        <v>44565</v>
      </c>
      <c r="O136" s="144"/>
      <c r="P136" s="143"/>
      <c r="Q136" s="141" t="s">
        <v>1203</v>
      </c>
      <c r="R136" s="7">
        <v>2</v>
      </c>
      <c r="S136" s="7"/>
      <c r="T136" s="7"/>
      <c r="U136" s="7"/>
      <c r="V136" s="7"/>
      <c r="W136" s="7"/>
      <c r="X136" s="7"/>
      <c r="Y136" s="7"/>
      <c r="Z136" s="7"/>
      <c r="AA136" s="7"/>
      <c r="AB136" s="7"/>
      <c r="AC136" s="7"/>
      <c r="AD136" s="7"/>
    </row>
    <row r="137" spans="1:30" ht="24" x14ac:dyDescent="0.25">
      <c r="A137" s="315"/>
      <c r="B137" s="315"/>
      <c r="C137" s="5">
        <v>110</v>
      </c>
      <c r="D137" s="6" t="s">
        <v>791</v>
      </c>
      <c r="E137" s="14" t="s">
        <v>278</v>
      </c>
      <c r="F137" s="14" t="s">
        <v>278</v>
      </c>
      <c r="G137" s="27" t="s">
        <v>39</v>
      </c>
      <c r="H137" s="3"/>
      <c r="I137" s="3" t="s">
        <v>42</v>
      </c>
      <c r="J137" s="3"/>
      <c r="K137" s="141" t="s">
        <v>331</v>
      </c>
      <c r="L137" s="141"/>
      <c r="M137" s="141" t="s">
        <v>54</v>
      </c>
      <c r="N137" s="144">
        <v>44565</v>
      </c>
      <c r="O137" s="144"/>
      <c r="P137" s="143"/>
      <c r="Q137" s="141" t="s">
        <v>1203</v>
      </c>
      <c r="R137" s="7">
        <v>2</v>
      </c>
      <c r="S137" s="7"/>
      <c r="T137" s="7"/>
      <c r="U137" s="7"/>
      <c r="V137" s="7"/>
      <c r="W137" s="7"/>
      <c r="X137" s="7"/>
      <c r="Y137" s="7"/>
      <c r="Z137" s="7"/>
      <c r="AA137" s="7"/>
      <c r="AB137" s="7"/>
      <c r="AC137" s="7"/>
      <c r="AD137" s="7"/>
    </row>
    <row r="138" spans="1:30" x14ac:dyDescent="0.25">
      <c r="A138" s="315"/>
      <c r="B138" s="315"/>
      <c r="C138" s="5">
        <v>111</v>
      </c>
      <c r="D138" s="6" t="s">
        <v>792</v>
      </c>
      <c r="E138" s="14" t="s">
        <v>278</v>
      </c>
      <c r="F138" s="14" t="s">
        <v>278</v>
      </c>
      <c r="G138" s="27" t="s">
        <v>39</v>
      </c>
      <c r="H138" s="3"/>
      <c r="I138" s="3" t="s">
        <v>42</v>
      </c>
      <c r="J138" s="3"/>
      <c r="K138" s="141" t="s">
        <v>331</v>
      </c>
      <c r="L138" s="141"/>
      <c r="M138" s="141" t="s">
        <v>54</v>
      </c>
      <c r="N138" s="144">
        <v>44565</v>
      </c>
      <c r="O138" s="144"/>
      <c r="P138" s="143"/>
      <c r="Q138" s="141" t="s">
        <v>1203</v>
      </c>
      <c r="R138" s="7">
        <v>2</v>
      </c>
      <c r="S138" s="7"/>
      <c r="T138" s="7"/>
      <c r="U138" s="7"/>
      <c r="V138" s="7"/>
      <c r="W138" s="7"/>
      <c r="X138" s="7"/>
      <c r="Y138" s="7"/>
      <c r="Z138" s="7"/>
      <c r="AA138" s="7"/>
      <c r="AB138" s="7"/>
      <c r="AC138" s="7"/>
      <c r="AD138" s="7"/>
    </row>
    <row r="139" spans="1:30" ht="24" x14ac:dyDescent="0.25">
      <c r="A139" s="316"/>
      <c r="B139" s="316"/>
      <c r="C139" s="5">
        <v>112</v>
      </c>
      <c r="D139" s="6" t="s">
        <v>793</v>
      </c>
      <c r="E139" s="14" t="s">
        <v>278</v>
      </c>
      <c r="F139" s="14" t="s">
        <v>278</v>
      </c>
      <c r="G139" s="27" t="s">
        <v>39</v>
      </c>
      <c r="H139" s="3"/>
      <c r="I139" s="3" t="s">
        <v>42</v>
      </c>
      <c r="J139" s="3"/>
      <c r="K139" s="141" t="s">
        <v>331</v>
      </c>
      <c r="L139" s="141"/>
      <c r="M139" s="141" t="s">
        <v>54</v>
      </c>
      <c r="N139" s="144">
        <v>44565</v>
      </c>
      <c r="O139" s="144"/>
      <c r="P139" s="143"/>
      <c r="Q139" s="141" t="s">
        <v>1203</v>
      </c>
      <c r="R139" s="7">
        <v>2</v>
      </c>
      <c r="S139" s="7"/>
      <c r="T139" s="7"/>
      <c r="U139" s="7"/>
      <c r="V139" s="7"/>
      <c r="W139" s="7"/>
      <c r="X139" s="7"/>
      <c r="Y139" s="7"/>
      <c r="Z139" s="7"/>
      <c r="AA139" s="7"/>
      <c r="AB139" s="7"/>
      <c r="AC139" s="7"/>
      <c r="AD139" s="7"/>
    </row>
    <row r="140" spans="1:30" ht="96" x14ac:dyDescent="0.25">
      <c r="A140" s="326" t="s">
        <v>794</v>
      </c>
      <c r="B140" s="318" t="s">
        <v>795</v>
      </c>
      <c r="C140" s="180"/>
      <c r="D140" s="181" t="s">
        <v>286</v>
      </c>
      <c r="E140" s="181" t="s">
        <v>287</v>
      </c>
      <c r="F140" s="182" t="s">
        <v>254</v>
      </c>
      <c r="G140" s="165"/>
      <c r="H140" s="165"/>
      <c r="I140" s="165"/>
      <c r="J140" s="165"/>
      <c r="K140" s="166"/>
      <c r="L140" s="166"/>
      <c r="M140" s="141" t="s">
        <v>54</v>
      </c>
      <c r="N140" s="144">
        <v>44568</v>
      </c>
      <c r="O140" s="144"/>
      <c r="P140" s="143"/>
      <c r="Q140" s="141" t="s">
        <v>1209</v>
      </c>
      <c r="R140" s="7"/>
      <c r="S140" s="7"/>
      <c r="T140" s="7"/>
      <c r="U140" s="7"/>
      <c r="V140" s="7"/>
      <c r="W140" s="7"/>
      <c r="X140" s="7"/>
      <c r="Y140" s="7"/>
      <c r="Z140" s="7"/>
      <c r="AA140" s="7"/>
      <c r="AB140" s="7"/>
      <c r="AC140" s="7"/>
      <c r="AD140" s="7"/>
    </row>
    <row r="141" spans="1:30" x14ac:dyDescent="0.25">
      <c r="A141" s="315"/>
      <c r="B141" s="315"/>
      <c r="C141" s="17">
        <v>113</v>
      </c>
      <c r="D141" s="24" t="s">
        <v>289</v>
      </c>
      <c r="E141" s="14" t="s">
        <v>130</v>
      </c>
      <c r="F141" s="14" t="s">
        <v>278</v>
      </c>
      <c r="G141" s="27" t="s">
        <v>39</v>
      </c>
      <c r="H141" s="28"/>
      <c r="I141" s="3" t="s">
        <v>42</v>
      </c>
      <c r="J141" s="3"/>
      <c r="K141" s="141" t="s">
        <v>331</v>
      </c>
      <c r="L141" s="141"/>
      <c r="M141" s="141" t="s">
        <v>54</v>
      </c>
      <c r="N141" s="144">
        <v>44568</v>
      </c>
      <c r="O141" s="144"/>
      <c r="P141" s="143"/>
      <c r="Q141" s="141" t="s">
        <v>1203</v>
      </c>
      <c r="R141" s="7">
        <v>2</v>
      </c>
      <c r="S141" s="7"/>
      <c r="T141" s="7"/>
      <c r="U141" s="7"/>
      <c r="V141" s="7"/>
      <c r="W141" s="7"/>
      <c r="X141" s="7"/>
      <c r="Y141" s="7"/>
      <c r="Z141" s="7"/>
      <c r="AA141" s="7"/>
      <c r="AB141" s="7"/>
      <c r="AC141" s="7"/>
      <c r="AD141" s="7"/>
    </row>
    <row r="142" spans="1:30" x14ac:dyDescent="0.25">
      <c r="A142" s="315"/>
      <c r="B142" s="315"/>
      <c r="C142" s="23">
        <v>114</v>
      </c>
      <c r="D142" s="26" t="s">
        <v>292</v>
      </c>
      <c r="E142" s="45" t="s">
        <v>293</v>
      </c>
      <c r="F142" s="14" t="s">
        <v>130</v>
      </c>
      <c r="G142" s="27" t="s">
        <v>39</v>
      </c>
      <c r="H142" s="3"/>
      <c r="I142" s="3" t="s">
        <v>42</v>
      </c>
      <c r="J142" s="3"/>
      <c r="K142" s="141" t="s">
        <v>331</v>
      </c>
      <c r="L142" s="141"/>
      <c r="M142" s="141" t="s">
        <v>54</v>
      </c>
      <c r="N142" s="144">
        <v>44568</v>
      </c>
      <c r="O142" s="144"/>
      <c r="P142" s="143"/>
      <c r="Q142" s="141" t="s">
        <v>1203</v>
      </c>
      <c r="R142" s="7">
        <v>2</v>
      </c>
      <c r="S142" s="7"/>
      <c r="T142" s="7"/>
      <c r="U142" s="7"/>
      <c r="V142" s="7"/>
      <c r="W142" s="7"/>
      <c r="X142" s="7"/>
      <c r="Y142" s="7"/>
      <c r="Z142" s="7"/>
      <c r="AA142" s="7"/>
      <c r="AB142" s="7"/>
      <c r="AC142" s="7"/>
      <c r="AD142" s="7"/>
    </row>
    <row r="143" spans="1:30" x14ac:dyDescent="0.25">
      <c r="A143" s="315"/>
      <c r="B143" s="315"/>
      <c r="C143" s="17">
        <v>115</v>
      </c>
      <c r="D143" s="24" t="s">
        <v>798</v>
      </c>
      <c r="E143" s="14" t="s">
        <v>130</v>
      </c>
      <c r="F143" s="14" t="s">
        <v>278</v>
      </c>
      <c r="G143" s="27" t="s">
        <v>39</v>
      </c>
      <c r="H143" s="3"/>
      <c r="I143" s="3" t="s">
        <v>42</v>
      </c>
      <c r="J143" s="3"/>
      <c r="K143" s="141" t="s">
        <v>331</v>
      </c>
      <c r="L143" s="141"/>
      <c r="M143" s="141" t="s">
        <v>54</v>
      </c>
      <c r="N143" s="144">
        <v>44568</v>
      </c>
      <c r="O143" s="144"/>
      <c r="P143" s="143"/>
      <c r="Q143" s="141" t="s">
        <v>1203</v>
      </c>
      <c r="R143" s="7">
        <v>2</v>
      </c>
      <c r="S143" s="7"/>
      <c r="T143" s="7"/>
      <c r="U143" s="7"/>
      <c r="V143" s="7"/>
      <c r="W143" s="7"/>
      <c r="X143" s="7"/>
      <c r="Y143" s="7"/>
      <c r="Z143" s="7"/>
      <c r="AA143" s="7"/>
      <c r="AB143" s="7"/>
      <c r="AC143" s="7"/>
      <c r="AD143" s="7"/>
    </row>
    <row r="144" spans="1:30" x14ac:dyDescent="0.25">
      <c r="A144" s="316"/>
      <c r="B144" s="316"/>
      <c r="C144" s="23">
        <v>116</v>
      </c>
      <c r="D144" s="24" t="s">
        <v>800</v>
      </c>
      <c r="E144" s="14" t="s">
        <v>130</v>
      </c>
      <c r="F144" s="14" t="s">
        <v>130</v>
      </c>
      <c r="G144" s="27" t="s">
        <v>39</v>
      </c>
      <c r="H144" s="3"/>
      <c r="I144" s="3" t="s">
        <v>42</v>
      </c>
      <c r="J144" s="3"/>
      <c r="K144" s="141" t="s">
        <v>331</v>
      </c>
      <c r="L144" s="141"/>
      <c r="M144" s="141" t="s">
        <v>54</v>
      </c>
      <c r="N144" s="144">
        <v>44568</v>
      </c>
      <c r="O144" s="144"/>
      <c r="P144" s="143"/>
      <c r="Q144" s="141" t="s">
        <v>1203</v>
      </c>
      <c r="R144" s="7">
        <v>2</v>
      </c>
      <c r="S144" s="7"/>
      <c r="T144" s="7"/>
      <c r="U144" s="7"/>
      <c r="V144" s="7"/>
      <c r="W144" s="7"/>
      <c r="X144" s="7"/>
      <c r="Y144" s="7"/>
      <c r="Z144" s="7"/>
      <c r="AA144" s="7"/>
      <c r="AB144" s="7"/>
      <c r="AC144" s="7"/>
      <c r="AD144" s="7"/>
    </row>
    <row r="145" spans="1:30" ht="60" x14ac:dyDescent="0.25">
      <c r="A145" s="323" t="s">
        <v>802</v>
      </c>
      <c r="B145" s="355" t="s">
        <v>803</v>
      </c>
      <c r="C145" s="17">
        <v>117</v>
      </c>
      <c r="D145" s="49" t="s">
        <v>298</v>
      </c>
      <c r="E145" s="26" t="s">
        <v>299</v>
      </c>
      <c r="F145" s="26" t="s">
        <v>300</v>
      </c>
      <c r="G145" s="27" t="s">
        <v>39</v>
      </c>
      <c r="H145" s="28"/>
      <c r="I145" s="3" t="s">
        <v>42</v>
      </c>
      <c r="J145" s="3"/>
      <c r="K145" s="141" t="s">
        <v>331</v>
      </c>
      <c r="L145" s="141"/>
      <c r="M145" s="141" t="s">
        <v>136</v>
      </c>
      <c r="N145" s="142"/>
      <c r="O145" s="142"/>
      <c r="P145" s="178" t="s">
        <v>804</v>
      </c>
      <c r="Q145" s="141" t="s">
        <v>136</v>
      </c>
      <c r="R145" s="7">
        <v>2</v>
      </c>
      <c r="S145" s="7"/>
      <c r="T145" s="7"/>
      <c r="U145" s="7"/>
      <c r="V145" s="7"/>
      <c r="W145" s="7"/>
      <c r="X145" s="7"/>
      <c r="Y145" s="7"/>
      <c r="Z145" s="7"/>
      <c r="AA145" s="7"/>
      <c r="AB145" s="7"/>
      <c r="AC145" s="7"/>
      <c r="AD145" s="7"/>
    </row>
    <row r="146" spans="1:30" ht="60" x14ac:dyDescent="0.25">
      <c r="A146" s="315"/>
      <c r="B146" s="315"/>
      <c r="C146" s="23">
        <v>118</v>
      </c>
      <c r="D146" s="26" t="s">
        <v>303</v>
      </c>
      <c r="E146" s="26" t="s">
        <v>304</v>
      </c>
      <c r="F146" s="26" t="s">
        <v>300</v>
      </c>
      <c r="G146" s="27" t="s">
        <v>39</v>
      </c>
      <c r="H146" s="28"/>
      <c r="I146" s="3" t="s">
        <v>42</v>
      </c>
      <c r="J146" s="3"/>
      <c r="K146" s="141" t="s">
        <v>331</v>
      </c>
      <c r="L146" s="141"/>
      <c r="M146" s="141" t="s">
        <v>136</v>
      </c>
      <c r="N146" s="142"/>
      <c r="O146" s="142"/>
      <c r="P146" s="178" t="s">
        <v>804</v>
      </c>
      <c r="Q146" s="141" t="s">
        <v>136</v>
      </c>
      <c r="R146" s="7">
        <v>2</v>
      </c>
      <c r="S146" s="106"/>
      <c r="T146" s="7"/>
      <c r="U146" s="7"/>
      <c r="V146" s="7"/>
      <c r="W146" s="7"/>
      <c r="X146" s="7"/>
      <c r="Y146" s="7"/>
      <c r="Z146" s="7"/>
      <c r="AA146" s="7"/>
      <c r="AB146" s="7"/>
      <c r="AC146" s="7"/>
      <c r="AD146" s="7"/>
    </row>
    <row r="147" spans="1:30" ht="60.75" x14ac:dyDescent="0.25">
      <c r="A147" s="315"/>
      <c r="B147" s="315"/>
      <c r="C147" s="17">
        <v>119</v>
      </c>
      <c r="D147" s="26" t="s">
        <v>306</v>
      </c>
      <c r="E147" s="26" t="s">
        <v>307</v>
      </c>
      <c r="F147" s="26" t="s">
        <v>300</v>
      </c>
      <c r="G147" s="27" t="s">
        <v>39</v>
      </c>
      <c r="H147" s="28"/>
      <c r="I147" s="3" t="s">
        <v>42</v>
      </c>
      <c r="J147" s="3"/>
      <c r="K147" s="141" t="s">
        <v>331</v>
      </c>
      <c r="L147" s="141"/>
      <c r="M147" s="141" t="s">
        <v>136</v>
      </c>
      <c r="N147" s="142"/>
      <c r="O147" s="142"/>
      <c r="P147" s="167" t="s">
        <v>1264</v>
      </c>
      <c r="Q147" s="141" t="s">
        <v>1203</v>
      </c>
      <c r="R147" s="7">
        <v>2</v>
      </c>
      <c r="S147" s="7"/>
      <c r="T147" s="7"/>
      <c r="U147" s="7"/>
      <c r="V147" s="7"/>
      <c r="W147" s="7"/>
      <c r="X147" s="7"/>
      <c r="Y147" s="7"/>
      <c r="Z147" s="7"/>
      <c r="AA147" s="7"/>
      <c r="AB147" s="7"/>
      <c r="AC147" s="7"/>
      <c r="AD147" s="7"/>
    </row>
    <row r="148" spans="1:30" ht="96.75" x14ac:dyDescent="0.25">
      <c r="A148" s="315"/>
      <c r="B148" s="315"/>
      <c r="C148" s="23">
        <v>120</v>
      </c>
      <c r="D148" s="26" t="s">
        <v>309</v>
      </c>
      <c r="E148" s="26" t="s">
        <v>310</v>
      </c>
      <c r="F148" s="26" t="s">
        <v>300</v>
      </c>
      <c r="G148" s="27" t="s">
        <v>39</v>
      </c>
      <c r="H148" s="28"/>
      <c r="I148" s="3" t="s">
        <v>42</v>
      </c>
      <c r="J148" s="3"/>
      <c r="K148" s="141" t="s">
        <v>331</v>
      </c>
      <c r="L148" s="141"/>
      <c r="M148" s="141" t="s">
        <v>136</v>
      </c>
      <c r="N148" s="142"/>
      <c r="O148" s="142"/>
      <c r="P148" s="143" t="s">
        <v>806</v>
      </c>
      <c r="Q148" s="141" t="s">
        <v>136</v>
      </c>
      <c r="R148" s="7">
        <v>2</v>
      </c>
      <c r="S148" s="7" t="s">
        <v>807</v>
      </c>
      <c r="T148" s="7"/>
      <c r="U148" s="7"/>
      <c r="V148" s="7"/>
      <c r="W148" s="7"/>
      <c r="X148" s="7"/>
      <c r="Y148" s="7"/>
      <c r="Z148" s="7"/>
      <c r="AA148" s="7"/>
      <c r="AB148" s="7"/>
      <c r="AC148" s="7"/>
      <c r="AD148" s="7"/>
    </row>
    <row r="149" spans="1:30" ht="60.75" x14ac:dyDescent="0.25">
      <c r="A149" s="315"/>
      <c r="B149" s="315"/>
      <c r="C149" s="17">
        <v>121</v>
      </c>
      <c r="D149" s="26" t="s">
        <v>312</v>
      </c>
      <c r="E149" s="26" t="s">
        <v>313</v>
      </c>
      <c r="F149" s="26" t="s">
        <v>300</v>
      </c>
      <c r="G149" s="27" t="s">
        <v>39</v>
      </c>
      <c r="H149" s="28"/>
      <c r="I149" s="3" t="s">
        <v>42</v>
      </c>
      <c r="J149" s="3"/>
      <c r="K149" s="141" t="s">
        <v>331</v>
      </c>
      <c r="L149" s="141"/>
      <c r="M149" s="141" t="s">
        <v>136</v>
      </c>
      <c r="N149" s="142"/>
      <c r="O149" s="142"/>
      <c r="P149" s="143" t="s">
        <v>808</v>
      </c>
      <c r="Q149" s="141" t="s">
        <v>1203</v>
      </c>
      <c r="R149" s="7">
        <v>2</v>
      </c>
      <c r="S149" s="7"/>
      <c r="T149" s="7"/>
      <c r="U149" s="7"/>
      <c r="V149" s="7"/>
      <c r="W149" s="7"/>
      <c r="X149" s="7"/>
      <c r="Y149" s="7"/>
      <c r="Z149" s="7"/>
      <c r="AA149" s="7"/>
      <c r="AB149" s="7"/>
      <c r="AC149" s="7"/>
      <c r="AD149" s="7"/>
    </row>
    <row r="150" spans="1:30" ht="84" x14ac:dyDescent="0.25">
      <c r="A150" s="315"/>
      <c r="B150" s="315"/>
      <c r="C150" s="23">
        <v>122</v>
      </c>
      <c r="D150" s="26" t="s">
        <v>315</v>
      </c>
      <c r="E150" s="26" t="s">
        <v>316</v>
      </c>
      <c r="F150" s="26" t="s">
        <v>300</v>
      </c>
      <c r="G150" s="27" t="s">
        <v>39</v>
      </c>
      <c r="H150" s="28"/>
      <c r="I150" s="3" t="s">
        <v>42</v>
      </c>
      <c r="J150" s="3"/>
      <c r="K150" s="141" t="s">
        <v>331</v>
      </c>
      <c r="L150" s="141"/>
      <c r="M150" s="141" t="s">
        <v>136</v>
      </c>
      <c r="N150" s="142"/>
      <c r="O150" s="142"/>
      <c r="P150" s="143" t="s">
        <v>809</v>
      </c>
      <c r="Q150" s="141" t="s">
        <v>1203</v>
      </c>
      <c r="R150" s="7">
        <v>2</v>
      </c>
      <c r="S150" s="7"/>
      <c r="T150" s="7"/>
      <c r="U150" s="7"/>
      <c r="V150" s="7"/>
      <c r="W150" s="7"/>
      <c r="X150" s="7"/>
      <c r="Y150" s="7"/>
      <c r="Z150" s="7"/>
      <c r="AA150" s="7"/>
      <c r="AB150" s="7"/>
      <c r="AC150" s="7"/>
      <c r="AD150" s="7"/>
    </row>
    <row r="151" spans="1:30" ht="72" x14ac:dyDescent="0.25">
      <c r="A151" s="315"/>
      <c r="B151" s="315"/>
      <c r="C151" s="17">
        <v>123</v>
      </c>
      <c r="D151" s="26" t="s">
        <v>318</v>
      </c>
      <c r="E151" s="26" t="s">
        <v>319</v>
      </c>
      <c r="F151" s="26" t="s">
        <v>300</v>
      </c>
      <c r="G151" s="27" t="s">
        <v>39</v>
      </c>
      <c r="H151" s="28"/>
      <c r="I151" s="3" t="s">
        <v>42</v>
      </c>
      <c r="J151" s="3"/>
      <c r="K151" s="141" t="s">
        <v>331</v>
      </c>
      <c r="L151" s="141"/>
      <c r="M151" s="141" t="s">
        <v>136</v>
      </c>
      <c r="N151" s="142"/>
      <c r="O151" s="142"/>
      <c r="P151" s="143" t="s">
        <v>1265</v>
      </c>
      <c r="Q151" s="141" t="s">
        <v>1203</v>
      </c>
      <c r="R151" s="7">
        <v>2</v>
      </c>
      <c r="S151" s="7" t="s">
        <v>807</v>
      </c>
      <c r="T151" s="7"/>
      <c r="U151" s="7"/>
      <c r="V151" s="7"/>
      <c r="W151" s="7"/>
      <c r="X151" s="7"/>
      <c r="Y151" s="7"/>
      <c r="Z151" s="7"/>
      <c r="AA151" s="7"/>
      <c r="AB151" s="7"/>
      <c r="AC151" s="7"/>
      <c r="AD151" s="7"/>
    </row>
    <row r="152" spans="1:30" ht="60" x14ac:dyDescent="0.25">
      <c r="A152" s="315"/>
      <c r="B152" s="315"/>
      <c r="C152" s="23">
        <v>124</v>
      </c>
      <c r="D152" s="26" t="s">
        <v>321</v>
      </c>
      <c r="E152" s="26" t="s">
        <v>322</v>
      </c>
      <c r="F152" s="26" t="s">
        <v>300</v>
      </c>
      <c r="G152" s="27" t="s">
        <v>39</v>
      </c>
      <c r="H152" s="28"/>
      <c r="I152" s="3" t="s">
        <v>42</v>
      </c>
      <c r="J152" s="3"/>
      <c r="K152" s="141" t="s">
        <v>331</v>
      </c>
      <c r="L152" s="141"/>
      <c r="M152" s="141" t="s">
        <v>136</v>
      </c>
      <c r="N152" s="142"/>
      <c r="O152" s="142"/>
      <c r="P152" s="143" t="s">
        <v>811</v>
      </c>
      <c r="Q152" s="141" t="s">
        <v>1203</v>
      </c>
      <c r="R152" s="7">
        <v>2</v>
      </c>
      <c r="S152" s="107" t="s">
        <v>807</v>
      </c>
      <c r="T152" s="7"/>
      <c r="U152" s="7"/>
      <c r="V152" s="7"/>
      <c r="W152" s="7"/>
      <c r="X152" s="7"/>
      <c r="Y152" s="7"/>
      <c r="Z152" s="7"/>
      <c r="AA152" s="7"/>
      <c r="AB152" s="7"/>
      <c r="AC152" s="7"/>
      <c r="AD152" s="7"/>
    </row>
    <row r="153" spans="1:30" ht="156" x14ac:dyDescent="0.25">
      <c r="A153" s="315"/>
      <c r="B153" s="315"/>
      <c r="C153" s="17">
        <v>125</v>
      </c>
      <c r="D153" s="26" t="s">
        <v>325</v>
      </c>
      <c r="E153" s="26" t="s">
        <v>326</v>
      </c>
      <c r="F153" s="26" t="s">
        <v>300</v>
      </c>
      <c r="G153" s="27" t="s">
        <v>39</v>
      </c>
      <c r="H153" s="28"/>
      <c r="I153" s="3" t="s">
        <v>42</v>
      </c>
      <c r="J153" s="3"/>
      <c r="K153" s="141" t="s">
        <v>331</v>
      </c>
      <c r="L153" s="141"/>
      <c r="M153" s="141" t="s">
        <v>136</v>
      </c>
      <c r="N153" s="142"/>
      <c r="O153" s="142"/>
      <c r="P153" s="143" t="s">
        <v>812</v>
      </c>
      <c r="Q153" s="141" t="s">
        <v>136</v>
      </c>
      <c r="R153" s="7">
        <v>2</v>
      </c>
      <c r="S153" s="7"/>
      <c r="T153" s="7"/>
      <c r="U153" s="7"/>
      <c r="V153" s="7"/>
      <c r="W153" s="7"/>
      <c r="X153" s="7"/>
      <c r="Y153" s="7"/>
      <c r="Z153" s="7"/>
      <c r="AA153" s="7"/>
      <c r="AB153" s="7"/>
      <c r="AC153" s="7"/>
      <c r="AD153" s="7"/>
    </row>
    <row r="154" spans="1:30" ht="60" x14ac:dyDescent="0.25">
      <c r="A154" s="315"/>
      <c r="B154" s="316"/>
      <c r="C154" s="23">
        <v>126</v>
      </c>
      <c r="D154" s="26" t="s">
        <v>1266</v>
      </c>
      <c r="E154" s="26" t="s">
        <v>329</v>
      </c>
      <c r="F154" s="26" t="s">
        <v>300</v>
      </c>
      <c r="G154" s="27" t="s">
        <v>39</v>
      </c>
      <c r="H154" s="28"/>
      <c r="I154" s="3" t="s">
        <v>42</v>
      </c>
      <c r="J154" s="3"/>
      <c r="K154" s="141" t="s">
        <v>331</v>
      </c>
      <c r="L154" s="141"/>
      <c r="M154" s="141" t="s">
        <v>136</v>
      </c>
      <c r="N154" s="142"/>
      <c r="O154" s="142"/>
      <c r="P154" s="178" t="s">
        <v>813</v>
      </c>
      <c r="Q154" s="141" t="s">
        <v>136</v>
      </c>
      <c r="R154" s="7">
        <v>2</v>
      </c>
      <c r="S154" s="7"/>
      <c r="T154" s="7"/>
      <c r="U154" s="7"/>
      <c r="V154" s="7"/>
      <c r="W154" s="7"/>
      <c r="X154" s="7"/>
      <c r="Y154" s="7"/>
      <c r="Z154" s="7"/>
      <c r="AA154" s="7"/>
      <c r="AB154" s="7"/>
      <c r="AC154" s="7"/>
      <c r="AD154" s="7"/>
    </row>
    <row r="155" spans="1:30" ht="24" x14ac:dyDescent="0.25">
      <c r="A155" s="315"/>
      <c r="B155" s="355" t="s">
        <v>814</v>
      </c>
      <c r="C155" s="10"/>
      <c r="D155" s="187" t="s">
        <v>815</v>
      </c>
      <c r="E155" s="188" t="s">
        <v>1267</v>
      </c>
      <c r="F155" s="182"/>
      <c r="G155" s="165"/>
      <c r="H155" s="165"/>
      <c r="I155" s="165"/>
      <c r="J155" s="165"/>
      <c r="K155" s="166"/>
      <c r="L155" s="166"/>
      <c r="M155" s="141" t="s">
        <v>136</v>
      </c>
      <c r="N155" s="142"/>
      <c r="O155" s="142"/>
      <c r="P155" s="143"/>
      <c r="Q155" s="141" t="s">
        <v>1209</v>
      </c>
      <c r="R155" s="7"/>
      <c r="S155" s="7"/>
      <c r="T155" s="7"/>
      <c r="U155" s="7"/>
      <c r="V155" s="7"/>
      <c r="W155" s="7"/>
      <c r="X155" s="7"/>
      <c r="Y155" s="7"/>
      <c r="Z155" s="7"/>
      <c r="AA155" s="7"/>
      <c r="AB155" s="7"/>
      <c r="AC155" s="7"/>
      <c r="AD155" s="7"/>
    </row>
    <row r="156" spans="1:30" ht="60" x14ac:dyDescent="0.25">
      <c r="A156" s="315"/>
      <c r="B156" s="315"/>
      <c r="C156" s="53">
        <v>127</v>
      </c>
      <c r="D156" s="54" t="s">
        <v>333</v>
      </c>
      <c r="E156" s="26" t="s">
        <v>334</v>
      </c>
      <c r="F156" s="26" t="s">
        <v>300</v>
      </c>
      <c r="G156" s="27" t="s">
        <v>39</v>
      </c>
      <c r="H156" s="28"/>
      <c r="I156" s="3" t="s">
        <v>42</v>
      </c>
      <c r="J156" s="3"/>
      <c r="K156" s="141" t="s">
        <v>331</v>
      </c>
      <c r="L156" s="141"/>
      <c r="M156" s="141" t="s">
        <v>136</v>
      </c>
      <c r="N156" s="142"/>
      <c r="O156" s="142"/>
      <c r="P156" s="189" t="s">
        <v>817</v>
      </c>
      <c r="Q156" s="141" t="s">
        <v>136</v>
      </c>
      <c r="R156" s="7">
        <v>2</v>
      </c>
      <c r="S156" s="7"/>
      <c r="T156" s="7"/>
      <c r="U156" s="7"/>
      <c r="V156" s="7"/>
      <c r="W156" s="7"/>
      <c r="X156" s="7"/>
      <c r="Y156" s="7"/>
      <c r="Z156" s="7"/>
      <c r="AA156" s="7"/>
      <c r="AB156" s="7"/>
      <c r="AC156" s="7"/>
      <c r="AD156" s="7"/>
    </row>
    <row r="157" spans="1:30" ht="60" x14ac:dyDescent="0.25">
      <c r="A157" s="315"/>
      <c r="B157" s="315"/>
      <c r="C157" s="53">
        <v>128</v>
      </c>
      <c r="D157" s="54" t="s">
        <v>336</v>
      </c>
      <c r="E157" s="49" t="s">
        <v>337</v>
      </c>
      <c r="F157" s="26" t="s">
        <v>300</v>
      </c>
      <c r="G157" s="27" t="s">
        <v>39</v>
      </c>
      <c r="H157" s="28"/>
      <c r="I157" s="3" t="s">
        <v>42</v>
      </c>
      <c r="J157" s="3"/>
      <c r="K157" s="141" t="s">
        <v>331</v>
      </c>
      <c r="L157" s="141"/>
      <c r="M157" s="141" t="s">
        <v>136</v>
      </c>
      <c r="N157" s="142"/>
      <c r="O157" s="142"/>
      <c r="P157" s="190" t="s">
        <v>1268</v>
      </c>
      <c r="Q157" s="141" t="s">
        <v>136</v>
      </c>
      <c r="R157" s="7">
        <v>2</v>
      </c>
      <c r="S157" s="7"/>
      <c r="T157" s="7"/>
      <c r="U157" s="7"/>
      <c r="V157" s="7"/>
      <c r="W157" s="7"/>
      <c r="X157" s="7"/>
      <c r="Y157" s="7"/>
      <c r="Z157" s="7"/>
      <c r="AA157" s="7"/>
      <c r="AB157" s="7"/>
      <c r="AC157" s="7"/>
      <c r="AD157" s="7"/>
    </row>
    <row r="158" spans="1:30" ht="60" x14ac:dyDescent="0.25">
      <c r="A158" s="315"/>
      <c r="B158" s="315"/>
      <c r="C158" s="53">
        <v>129</v>
      </c>
      <c r="D158" s="54" t="s">
        <v>339</v>
      </c>
      <c r="E158" s="16" t="s">
        <v>340</v>
      </c>
      <c r="F158" s="26" t="s">
        <v>300</v>
      </c>
      <c r="G158" s="27" t="s">
        <v>39</v>
      </c>
      <c r="H158" s="28"/>
      <c r="I158" s="3" t="s">
        <v>42</v>
      </c>
      <c r="J158" s="3"/>
      <c r="K158" s="141" t="s">
        <v>331</v>
      </c>
      <c r="L158" s="141"/>
      <c r="M158" s="141" t="s">
        <v>136</v>
      </c>
      <c r="N158" s="142"/>
      <c r="O158" s="142"/>
      <c r="P158" s="191" t="s">
        <v>818</v>
      </c>
      <c r="Q158" s="141" t="s">
        <v>136</v>
      </c>
      <c r="R158" s="7">
        <v>2</v>
      </c>
      <c r="S158" s="7"/>
      <c r="T158" s="7"/>
      <c r="U158" s="7"/>
      <c r="V158" s="7"/>
      <c r="W158" s="7"/>
      <c r="X158" s="7"/>
      <c r="Y158" s="7"/>
      <c r="Z158" s="7"/>
      <c r="AA158" s="7"/>
      <c r="AB158" s="7"/>
      <c r="AC158" s="7"/>
      <c r="AD158" s="7"/>
    </row>
    <row r="159" spans="1:30" ht="60" x14ac:dyDescent="0.25">
      <c r="A159" s="315"/>
      <c r="B159" s="315"/>
      <c r="C159" s="53">
        <v>130</v>
      </c>
      <c r="D159" s="54" t="s">
        <v>342</v>
      </c>
      <c r="E159" s="26" t="s">
        <v>343</v>
      </c>
      <c r="F159" s="26" t="s">
        <v>300</v>
      </c>
      <c r="G159" s="27" t="s">
        <v>39</v>
      </c>
      <c r="H159" s="28"/>
      <c r="I159" s="3" t="s">
        <v>42</v>
      </c>
      <c r="J159" s="3"/>
      <c r="K159" s="141" t="s">
        <v>331</v>
      </c>
      <c r="L159" s="141"/>
      <c r="M159" s="141" t="s">
        <v>136</v>
      </c>
      <c r="N159" s="142"/>
      <c r="O159" s="142"/>
      <c r="P159" s="191" t="s">
        <v>819</v>
      </c>
      <c r="Q159" s="141" t="s">
        <v>136</v>
      </c>
      <c r="R159" s="7">
        <v>2</v>
      </c>
      <c r="S159" s="7"/>
      <c r="T159" s="7"/>
      <c r="U159" s="7"/>
      <c r="V159" s="7"/>
      <c r="W159" s="7"/>
      <c r="X159" s="7"/>
      <c r="Y159" s="7"/>
      <c r="Z159" s="7"/>
      <c r="AA159" s="7"/>
      <c r="AB159" s="7"/>
      <c r="AC159" s="7"/>
      <c r="AD159" s="7"/>
    </row>
    <row r="160" spans="1:30" ht="60" x14ac:dyDescent="0.25">
      <c r="A160" s="315"/>
      <c r="B160" s="315"/>
      <c r="C160" s="192"/>
      <c r="D160" s="193" t="s">
        <v>346</v>
      </c>
      <c r="E160" s="87" t="s">
        <v>347</v>
      </c>
      <c r="F160" s="182"/>
      <c r="G160" s="165"/>
      <c r="H160" s="165"/>
      <c r="I160" s="165"/>
      <c r="J160" s="165"/>
      <c r="K160" s="166"/>
      <c r="L160" s="166"/>
      <c r="M160" s="141" t="s">
        <v>136</v>
      </c>
      <c r="N160" s="142"/>
      <c r="O160" s="142"/>
      <c r="P160" s="143"/>
      <c r="Q160" s="141" t="s">
        <v>1209</v>
      </c>
      <c r="R160" s="7"/>
      <c r="S160" s="7"/>
      <c r="T160" s="7"/>
      <c r="U160" s="7"/>
      <c r="V160" s="7"/>
      <c r="W160" s="7"/>
      <c r="X160" s="7"/>
      <c r="Y160" s="7"/>
      <c r="Z160" s="7"/>
      <c r="AA160" s="7"/>
      <c r="AB160" s="7"/>
      <c r="AC160" s="7"/>
      <c r="AD160" s="7"/>
    </row>
    <row r="161" spans="1:30" ht="132.75" x14ac:dyDescent="0.25">
      <c r="A161" s="315"/>
      <c r="B161" s="315"/>
      <c r="C161" s="23">
        <v>131</v>
      </c>
      <c r="D161" s="26" t="s">
        <v>349</v>
      </c>
      <c r="E161" s="26" t="s">
        <v>350</v>
      </c>
      <c r="F161" s="26" t="s">
        <v>300</v>
      </c>
      <c r="G161" s="27" t="s">
        <v>39</v>
      </c>
      <c r="H161" s="28"/>
      <c r="I161" s="3" t="s">
        <v>42</v>
      </c>
      <c r="J161" s="3"/>
      <c r="K161" s="141" t="s">
        <v>331</v>
      </c>
      <c r="L161" s="141"/>
      <c r="M161" s="141" t="s">
        <v>136</v>
      </c>
      <c r="N161" s="142"/>
      <c r="O161" s="125"/>
      <c r="P161" s="158" t="s">
        <v>1269</v>
      </c>
      <c r="Q161" s="141" t="s">
        <v>17</v>
      </c>
      <c r="R161" s="7">
        <v>2</v>
      </c>
      <c r="S161" s="7"/>
      <c r="T161" s="7"/>
      <c r="U161" s="7"/>
      <c r="V161" s="7"/>
      <c r="W161" s="7"/>
      <c r="X161" s="7"/>
      <c r="Y161" s="7"/>
      <c r="Z161" s="7"/>
      <c r="AA161" s="7"/>
      <c r="AB161" s="7"/>
      <c r="AC161" s="7"/>
      <c r="AD161" s="7"/>
    </row>
    <row r="162" spans="1:30" ht="132.75" x14ac:dyDescent="0.25">
      <c r="A162" s="315"/>
      <c r="B162" s="315"/>
      <c r="C162" s="23">
        <v>132</v>
      </c>
      <c r="D162" s="49" t="s">
        <v>352</v>
      </c>
      <c r="E162" s="26" t="s">
        <v>353</v>
      </c>
      <c r="F162" s="26" t="s">
        <v>300</v>
      </c>
      <c r="G162" s="27" t="s">
        <v>39</v>
      </c>
      <c r="H162" s="28"/>
      <c r="I162" s="3" t="s">
        <v>42</v>
      </c>
      <c r="J162" s="3"/>
      <c r="K162" s="141" t="s">
        <v>331</v>
      </c>
      <c r="L162" s="141"/>
      <c r="M162" s="141" t="s">
        <v>136</v>
      </c>
      <c r="N162" s="142"/>
      <c r="O162" s="142"/>
      <c r="P162" s="158" t="s">
        <v>1269</v>
      </c>
      <c r="Q162" s="141" t="s">
        <v>17</v>
      </c>
      <c r="R162" s="7">
        <v>2</v>
      </c>
      <c r="S162" s="7"/>
      <c r="T162" s="7"/>
      <c r="U162" s="7"/>
      <c r="V162" s="7"/>
      <c r="W162" s="7"/>
      <c r="X162" s="7"/>
      <c r="Y162" s="7"/>
      <c r="Z162" s="7"/>
      <c r="AA162" s="7"/>
      <c r="AB162" s="7"/>
      <c r="AC162" s="7"/>
      <c r="AD162" s="7"/>
    </row>
    <row r="163" spans="1:30" ht="132.75" x14ac:dyDescent="0.25">
      <c r="A163" s="315"/>
      <c r="B163" s="315"/>
      <c r="C163" s="23">
        <v>133</v>
      </c>
      <c r="D163" s="26" t="s">
        <v>355</v>
      </c>
      <c r="E163" s="26" t="s">
        <v>356</v>
      </c>
      <c r="F163" s="26" t="s">
        <v>300</v>
      </c>
      <c r="G163" s="27" t="s">
        <v>39</v>
      </c>
      <c r="H163" s="28"/>
      <c r="I163" s="3" t="s">
        <v>42</v>
      </c>
      <c r="J163" s="3"/>
      <c r="K163" s="141" t="s">
        <v>331</v>
      </c>
      <c r="L163" s="141"/>
      <c r="M163" s="141" t="s">
        <v>136</v>
      </c>
      <c r="N163" s="142"/>
      <c r="O163" s="142"/>
      <c r="P163" s="158" t="s">
        <v>1269</v>
      </c>
      <c r="Q163" s="141" t="s">
        <v>17</v>
      </c>
      <c r="R163" s="7">
        <v>2</v>
      </c>
      <c r="S163" s="7"/>
      <c r="T163" s="7"/>
      <c r="U163" s="7"/>
      <c r="V163" s="7"/>
      <c r="W163" s="7"/>
      <c r="X163" s="7"/>
      <c r="Y163" s="7"/>
      <c r="Z163" s="7"/>
      <c r="AA163" s="7"/>
      <c r="AB163" s="7"/>
      <c r="AC163" s="7"/>
      <c r="AD163" s="7"/>
    </row>
    <row r="164" spans="1:30" ht="132.75" x14ac:dyDescent="0.25">
      <c r="A164" s="315"/>
      <c r="B164" s="315"/>
      <c r="C164" s="23">
        <v>134</v>
      </c>
      <c r="D164" s="26" t="s">
        <v>358</v>
      </c>
      <c r="E164" s="26" t="s">
        <v>359</v>
      </c>
      <c r="F164" s="26" t="s">
        <v>300</v>
      </c>
      <c r="G164" s="27" t="s">
        <v>39</v>
      </c>
      <c r="H164" s="28"/>
      <c r="I164" s="3" t="s">
        <v>42</v>
      </c>
      <c r="J164" s="3"/>
      <c r="K164" s="141" t="s">
        <v>331</v>
      </c>
      <c r="L164" s="141"/>
      <c r="M164" s="141" t="s">
        <v>136</v>
      </c>
      <c r="N164" s="142"/>
      <c r="O164" s="142"/>
      <c r="P164" s="158" t="s">
        <v>1269</v>
      </c>
      <c r="Q164" s="141" t="s">
        <v>17</v>
      </c>
      <c r="R164" s="7">
        <v>2</v>
      </c>
      <c r="S164" s="7"/>
      <c r="T164" s="7"/>
      <c r="U164" s="7"/>
      <c r="V164" s="7"/>
      <c r="W164" s="7"/>
      <c r="X164" s="7"/>
      <c r="Y164" s="7"/>
      <c r="Z164" s="7"/>
      <c r="AA164" s="7"/>
      <c r="AB164" s="7"/>
      <c r="AC164" s="7"/>
      <c r="AD164" s="7"/>
    </row>
    <row r="165" spans="1:30" ht="48" x14ac:dyDescent="0.25">
      <c r="A165" s="315"/>
      <c r="B165" s="315"/>
      <c r="C165" s="192"/>
      <c r="D165" s="193" t="s">
        <v>361</v>
      </c>
      <c r="E165" s="87" t="s">
        <v>362</v>
      </c>
      <c r="F165" s="182"/>
      <c r="G165" s="165"/>
      <c r="H165" s="165"/>
      <c r="I165" s="165"/>
      <c r="J165" s="165"/>
      <c r="K165" s="166"/>
      <c r="L165" s="166"/>
      <c r="M165" s="141" t="s">
        <v>136</v>
      </c>
      <c r="N165" s="142"/>
      <c r="O165" s="142"/>
      <c r="P165" s="143" t="s">
        <v>17</v>
      </c>
      <c r="Q165" s="141" t="s">
        <v>1209</v>
      </c>
      <c r="R165" s="7"/>
      <c r="S165" s="7"/>
      <c r="T165" s="7"/>
      <c r="U165" s="7"/>
      <c r="V165" s="7"/>
      <c r="W165" s="7"/>
      <c r="X165" s="7"/>
      <c r="Y165" s="7"/>
      <c r="Z165" s="7"/>
      <c r="AA165" s="7"/>
      <c r="AB165" s="7"/>
      <c r="AC165" s="7"/>
      <c r="AD165" s="7"/>
    </row>
    <row r="166" spans="1:30" ht="300.75" x14ac:dyDescent="0.25">
      <c r="A166" s="315"/>
      <c r="B166" s="315"/>
      <c r="C166" s="23">
        <v>135</v>
      </c>
      <c r="D166" s="49" t="s">
        <v>364</v>
      </c>
      <c r="E166" s="26" t="s">
        <v>365</v>
      </c>
      <c r="F166" s="26" t="s">
        <v>300</v>
      </c>
      <c r="G166" s="27" t="s">
        <v>39</v>
      </c>
      <c r="H166" s="28"/>
      <c r="I166" s="3" t="s">
        <v>42</v>
      </c>
      <c r="J166" s="3"/>
      <c r="K166" s="141" t="s">
        <v>331</v>
      </c>
      <c r="L166" s="141"/>
      <c r="M166" s="141" t="s">
        <v>136</v>
      </c>
      <c r="N166" s="142"/>
      <c r="O166" s="125"/>
      <c r="P166" s="194" t="s">
        <v>1270</v>
      </c>
      <c r="Q166" s="141" t="s">
        <v>17</v>
      </c>
      <c r="R166" s="7">
        <v>2</v>
      </c>
      <c r="S166" s="7"/>
      <c r="T166" s="7"/>
      <c r="U166" s="7"/>
      <c r="V166" s="7"/>
      <c r="W166" s="7"/>
      <c r="X166" s="7"/>
      <c r="Y166" s="7"/>
      <c r="Z166" s="7"/>
      <c r="AA166" s="7"/>
      <c r="AB166" s="7"/>
      <c r="AC166" s="7"/>
      <c r="AD166" s="7"/>
    </row>
    <row r="167" spans="1:30" ht="300.75" x14ac:dyDescent="0.25">
      <c r="A167" s="315"/>
      <c r="B167" s="315"/>
      <c r="C167" s="23">
        <v>136</v>
      </c>
      <c r="D167" s="26" t="s">
        <v>367</v>
      </c>
      <c r="E167" s="26" t="s">
        <v>1271</v>
      </c>
      <c r="F167" s="26" t="s">
        <v>300</v>
      </c>
      <c r="G167" s="27" t="s">
        <v>39</v>
      </c>
      <c r="H167" s="28"/>
      <c r="I167" s="3" t="s">
        <v>42</v>
      </c>
      <c r="J167" s="3"/>
      <c r="K167" s="141" t="s">
        <v>331</v>
      </c>
      <c r="L167" s="141"/>
      <c r="M167" s="141" t="s">
        <v>136</v>
      </c>
      <c r="N167" s="142"/>
      <c r="O167" s="142"/>
      <c r="P167" s="158" t="s">
        <v>1272</v>
      </c>
      <c r="Q167" s="141" t="s">
        <v>17</v>
      </c>
      <c r="R167" s="7">
        <v>2</v>
      </c>
      <c r="S167" s="7"/>
      <c r="T167" s="7"/>
      <c r="U167" s="7"/>
      <c r="V167" s="7"/>
      <c r="W167" s="7"/>
      <c r="X167" s="7"/>
      <c r="Y167" s="7"/>
      <c r="Z167" s="7"/>
      <c r="AA167" s="7"/>
      <c r="AB167" s="7"/>
      <c r="AC167" s="7"/>
      <c r="AD167" s="7"/>
    </row>
    <row r="168" spans="1:30" ht="300.75" x14ac:dyDescent="0.25">
      <c r="A168" s="315"/>
      <c r="B168" s="315"/>
      <c r="C168" s="23">
        <v>137</v>
      </c>
      <c r="D168" s="26" t="s">
        <v>370</v>
      </c>
      <c r="E168" s="26" t="s">
        <v>371</v>
      </c>
      <c r="F168" s="26" t="s">
        <v>300</v>
      </c>
      <c r="G168" s="27" t="s">
        <v>39</v>
      </c>
      <c r="H168" s="28"/>
      <c r="I168" s="3" t="s">
        <v>42</v>
      </c>
      <c r="J168" s="3"/>
      <c r="K168" s="141" t="s">
        <v>331</v>
      </c>
      <c r="L168" s="141"/>
      <c r="M168" s="141" t="s">
        <v>136</v>
      </c>
      <c r="N168" s="142"/>
      <c r="O168" s="142"/>
      <c r="P168" s="158" t="s">
        <v>1273</v>
      </c>
      <c r="Q168" s="141" t="s">
        <v>17</v>
      </c>
      <c r="R168" s="7">
        <v>2</v>
      </c>
      <c r="S168" s="7"/>
      <c r="T168" s="7"/>
      <c r="U168" s="7"/>
      <c r="V168" s="7"/>
      <c r="W168" s="7"/>
      <c r="X168" s="7"/>
      <c r="Y168" s="7"/>
      <c r="Z168" s="7"/>
      <c r="AA168" s="7"/>
      <c r="AB168" s="7"/>
      <c r="AC168" s="7"/>
      <c r="AD168" s="7"/>
    </row>
    <row r="169" spans="1:30" ht="300.75" x14ac:dyDescent="0.25">
      <c r="A169" s="315"/>
      <c r="B169" s="315"/>
      <c r="C169" s="23">
        <v>138</v>
      </c>
      <c r="D169" s="26" t="s">
        <v>373</v>
      </c>
      <c r="E169" s="26" t="s">
        <v>374</v>
      </c>
      <c r="F169" s="26" t="s">
        <v>300</v>
      </c>
      <c r="G169" s="27" t="s">
        <v>39</v>
      </c>
      <c r="H169" s="28"/>
      <c r="I169" s="3" t="s">
        <v>42</v>
      </c>
      <c r="J169" s="3"/>
      <c r="K169" s="141" t="s">
        <v>331</v>
      </c>
      <c r="L169" s="141"/>
      <c r="M169" s="141" t="s">
        <v>136</v>
      </c>
      <c r="N169" s="142"/>
      <c r="O169" s="142"/>
      <c r="P169" s="158" t="s">
        <v>1270</v>
      </c>
      <c r="Q169" s="141" t="s">
        <v>17</v>
      </c>
      <c r="R169" s="7">
        <v>2</v>
      </c>
      <c r="S169" s="7"/>
      <c r="T169" s="7"/>
      <c r="U169" s="7"/>
      <c r="V169" s="7"/>
      <c r="W169" s="7"/>
      <c r="X169" s="7"/>
      <c r="Y169" s="7"/>
      <c r="Z169" s="7"/>
      <c r="AA169" s="7"/>
      <c r="AB169" s="7"/>
      <c r="AC169" s="7"/>
      <c r="AD169" s="7"/>
    </row>
    <row r="170" spans="1:30" ht="300.75" x14ac:dyDescent="0.25">
      <c r="A170" s="315"/>
      <c r="B170" s="315"/>
      <c r="C170" s="23">
        <v>139</v>
      </c>
      <c r="D170" s="26" t="s">
        <v>376</v>
      </c>
      <c r="E170" s="26" t="s">
        <v>377</v>
      </c>
      <c r="F170" s="26" t="s">
        <v>300</v>
      </c>
      <c r="G170" s="27" t="s">
        <v>39</v>
      </c>
      <c r="H170" s="28"/>
      <c r="I170" s="3" t="s">
        <v>42</v>
      </c>
      <c r="J170" s="3"/>
      <c r="K170" s="141" t="s">
        <v>331</v>
      </c>
      <c r="L170" s="141"/>
      <c r="M170" s="141" t="s">
        <v>136</v>
      </c>
      <c r="N170" s="142"/>
      <c r="O170" s="142"/>
      <c r="P170" s="158" t="s">
        <v>1273</v>
      </c>
      <c r="Q170" s="141" t="s">
        <v>17</v>
      </c>
      <c r="R170" s="7">
        <v>2</v>
      </c>
      <c r="S170" s="7"/>
      <c r="T170" s="7"/>
      <c r="U170" s="7"/>
      <c r="V170" s="7"/>
      <c r="W170" s="7"/>
      <c r="X170" s="7"/>
      <c r="Y170" s="7"/>
      <c r="Z170" s="7"/>
      <c r="AA170" s="7"/>
      <c r="AB170" s="7"/>
      <c r="AC170" s="7"/>
      <c r="AD170" s="7"/>
    </row>
    <row r="171" spans="1:30" ht="36" x14ac:dyDescent="0.25">
      <c r="A171" s="315"/>
      <c r="B171" s="315"/>
      <c r="C171" s="192"/>
      <c r="D171" s="193" t="s">
        <v>379</v>
      </c>
      <c r="E171" s="87" t="s">
        <v>380</v>
      </c>
      <c r="F171" s="182"/>
      <c r="G171" s="165"/>
      <c r="H171" s="165"/>
      <c r="I171" s="165"/>
      <c r="J171" s="165"/>
      <c r="K171" s="166"/>
      <c r="L171" s="166"/>
      <c r="M171" s="141" t="s">
        <v>136</v>
      </c>
      <c r="N171" s="142"/>
      <c r="O171" s="142"/>
      <c r="P171" s="143"/>
      <c r="Q171" s="141" t="s">
        <v>1209</v>
      </c>
      <c r="R171" s="7"/>
      <c r="S171" s="7"/>
      <c r="T171" s="7"/>
      <c r="U171" s="7"/>
      <c r="V171" s="7"/>
      <c r="W171" s="7"/>
      <c r="X171" s="7"/>
      <c r="Y171" s="7"/>
      <c r="Z171" s="7"/>
      <c r="AA171" s="7"/>
      <c r="AB171" s="7"/>
      <c r="AC171" s="7"/>
      <c r="AD171" s="7"/>
    </row>
    <row r="172" spans="1:30" ht="96" x14ac:dyDescent="0.25">
      <c r="A172" s="315"/>
      <c r="B172" s="315"/>
      <c r="C172" s="23">
        <v>140</v>
      </c>
      <c r="D172" s="49" t="s">
        <v>382</v>
      </c>
      <c r="E172" s="26" t="s">
        <v>383</v>
      </c>
      <c r="F172" s="26" t="s">
        <v>300</v>
      </c>
      <c r="G172" s="27" t="s">
        <v>39</v>
      </c>
      <c r="H172" s="28"/>
      <c r="I172" s="3" t="s">
        <v>42</v>
      </c>
      <c r="J172" s="3"/>
      <c r="K172" s="141" t="s">
        <v>331</v>
      </c>
      <c r="L172" s="141"/>
      <c r="M172" s="141" t="s">
        <v>136</v>
      </c>
      <c r="N172" s="142"/>
      <c r="O172" s="142"/>
      <c r="P172" s="143" t="s">
        <v>1274</v>
      </c>
      <c r="Q172" s="141" t="s">
        <v>136</v>
      </c>
      <c r="R172" s="7">
        <v>2</v>
      </c>
      <c r="S172" s="7"/>
      <c r="T172" s="7"/>
      <c r="U172" s="7"/>
      <c r="V172" s="7"/>
      <c r="W172" s="7"/>
      <c r="X172" s="7"/>
      <c r="Y172" s="7"/>
      <c r="Z172" s="7"/>
      <c r="AA172" s="7"/>
      <c r="AB172" s="7"/>
      <c r="AC172" s="7"/>
      <c r="AD172" s="7"/>
    </row>
    <row r="173" spans="1:30" ht="60" x14ac:dyDescent="0.25">
      <c r="A173" s="315"/>
      <c r="B173" s="315"/>
      <c r="C173" s="53">
        <v>141</v>
      </c>
      <c r="D173" s="54" t="s">
        <v>387</v>
      </c>
      <c r="E173" s="26" t="s">
        <v>1275</v>
      </c>
      <c r="F173" s="26" t="s">
        <v>300</v>
      </c>
      <c r="G173" s="27" t="s">
        <v>39</v>
      </c>
      <c r="H173" s="28"/>
      <c r="I173" s="3" t="s">
        <v>42</v>
      </c>
      <c r="J173" s="3"/>
      <c r="K173" s="141" t="s">
        <v>331</v>
      </c>
      <c r="L173" s="141"/>
      <c r="M173" s="141" t="s">
        <v>136</v>
      </c>
      <c r="N173" s="142"/>
      <c r="O173" s="142"/>
      <c r="P173" s="143" t="s">
        <v>1274</v>
      </c>
      <c r="Q173" s="141" t="s">
        <v>136</v>
      </c>
      <c r="R173" s="7">
        <v>2</v>
      </c>
      <c r="S173" s="7"/>
      <c r="T173" s="7"/>
      <c r="U173" s="7"/>
      <c r="V173" s="7"/>
      <c r="W173" s="7"/>
      <c r="X173" s="7"/>
      <c r="Y173" s="7"/>
      <c r="Z173" s="7"/>
      <c r="AA173" s="7"/>
      <c r="AB173" s="7"/>
      <c r="AC173" s="7"/>
      <c r="AD173" s="7"/>
    </row>
    <row r="174" spans="1:30" ht="60" x14ac:dyDescent="0.25">
      <c r="A174" s="315"/>
      <c r="B174" s="315"/>
      <c r="C174" s="23">
        <v>142</v>
      </c>
      <c r="D174" s="49" t="s">
        <v>390</v>
      </c>
      <c r="E174" s="26" t="s">
        <v>391</v>
      </c>
      <c r="F174" s="26" t="s">
        <v>300</v>
      </c>
      <c r="G174" s="27" t="s">
        <v>39</v>
      </c>
      <c r="H174" s="28"/>
      <c r="I174" s="3" t="s">
        <v>42</v>
      </c>
      <c r="J174" s="3"/>
      <c r="K174" s="141" t="s">
        <v>331</v>
      </c>
      <c r="L174" s="141"/>
      <c r="M174" s="141" t="s">
        <v>136</v>
      </c>
      <c r="N174" s="142"/>
      <c r="O174" s="142"/>
      <c r="P174" s="143" t="s">
        <v>1274</v>
      </c>
      <c r="Q174" s="141" t="s">
        <v>136</v>
      </c>
      <c r="R174" s="7">
        <v>2</v>
      </c>
      <c r="S174" s="7"/>
      <c r="T174" s="7"/>
      <c r="U174" s="7"/>
      <c r="V174" s="7"/>
      <c r="W174" s="7"/>
      <c r="X174" s="7"/>
      <c r="Y174" s="7"/>
      <c r="Z174" s="7"/>
      <c r="AA174" s="7"/>
      <c r="AB174" s="7"/>
      <c r="AC174" s="7"/>
      <c r="AD174" s="7"/>
    </row>
    <row r="175" spans="1:30" ht="60" x14ac:dyDescent="0.25">
      <c r="A175" s="315"/>
      <c r="B175" s="315"/>
      <c r="C175" s="53">
        <v>143</v>
      </c>
      <c r="D175" s="26" t="s">
        <v>393</v>
      </c>
      <c r="E175" s="26" t="s">
        <v>394</v>
      </c>
      <c r="F175" s="26" t="s">
        <v>300</v>
      </c>
      <c r="G175" s="27" t="s">
        <v>39</v>
      </c>
      <c r="H175" s="28"/>
      <c r="I175" s="3" t="s">
        <v>42</v>
      </c>
      <c r="J175" s="3"/>
      <c r="K175" s="141" t="s">
        <v>331</v>
      </c>
      <c r="L175" s="141"/>
      <c r="M175" s="141" t="s">
        <v>136</v>
      </c>
      <c r="N175" s="142"/>
      <c r="O175" s="142"/>
      <c r="P175" s="143" t="s">
        <v>1274</v>
      </c>
      <c r="Q175" s="141" t="s">
        <v>136</v>
      </c>
      <c r="R175" s="7">
        <v>2</v>
      </c>
      <c r="S175" s="7"/>
      <c r="T175" s="7"/>
      <c r="U175" s="7"/>
      <c r="V175" s="7"/>
      <c r="W175" s="7"/>
      <c r="X175" s="7"/>
      <c r="Y175" s="7"/>
      <c r="Z175" s="7"/>
      <c r="AA175" s="7"/>
      <c r="AB175" s="7"/>
      <c r="AC175" s="7"/>
      <c r="AD175" s="7"/>
    </row>
    <row r="176" spans="1:30" ht="60" x14ac:dyDescent="0.25">
      <c r="A176" s="315"/>
      <c r="B176" s="315"/>
      <c r="C176" s="23">
        <v>144</v>
      </c>
      <c r="D176" s="14" t="s">
        <v>396</v>
      </c>
      <c r="E176" s="26" t="s">
        <v>397</v>
      </c>
      <c r="F176" s="26" t="s">
        <v>300</v>
      </c>
      <c r="G176" s="27" t="s">
        <v>39</v>
      </c>
      <c r="H176" s="28"/>
      <c r="I176" s="3" t="s">
        <v>42</v>
      </c>
      <c r="J176" s="3"/>
      <c r="K176" s="141" t="s">
        <v>331</v>
      </c>
      <c r="L176" s="141"/>
      <c r="M176" s="141" t="s">
        <v>136</v>
      </c>
      <c r="N176" s="142"/>
      <c r="O176" s="142"/>
      <c r="P176" s="143" t="s">
        <v>1274</v>
      </c>
      <c r="Q176" s="141" t="s">
        <v>136</v>
      </c>
      <c r="R176" s="7">
        <v>2</v>
      </c>
      <c r="S176" s="7"/>
      <c r="T176" s="7"/>
      <c r="U176" s="7"/>
      <c r="V176" s="7"/>
      <c r="W176" s="7"/>
      <c r="X176" s="7"/>
      <c r="Y176" s="7"/>
      <c r="Z176" s="7"/>
      <c r="AA176" s="7"/>
      <c r="AB176" s="7"/>
      <c r="AC176" s="7"/>
      <c r="AD176" s="7"/>
    </row>
    <row r="177" spans="1:30" ht="60" x14ac:dyDescent="0.25">
      <c r="A177" s="315"/>
      <c r="B177" s="315"/>
      <c r="C177" s="53">
        <v>145</v>
      </c>
      <c r="D177" s="14" t="s">
        <v>827</v>
      </c>
      <c r="E177" s="26" t="s">
        <v>828</v>
      </c>
      <c r="F177" s="26" t="s">
        <v>300</v>
      </c>
      <c r="G177" s="27" t="s">
        <v>39</v>
      </c>
      <c r="H177" s="28"/>
      <c r="I177" s="3" t="s">
        <v>42</v>
      </c>
      <c r="J177" s="3"/>
      <c r="K177" s="141" t="s">
        <v>331</v>
      </c>
      <c r="L177" s="141"/>
      <c r="M177" s="141" t="s">
        <v>136</v>
      </c>
      <c r="N177" s="142"/>
      <c r="O177" s="142"/>
      <c r="P177" s="143" t="s">
        <v>1274</v>
      </c>
      <c r="Q177" s="141" t="s">
        <v>136</v>
      </c>
      <c r="R177" s="7">
        <v>2</v>
      </c>
      <c r="S177" s="7"/>
      <c r="T177" s="7"/>
      <c r="U177" s="7"/>
      <c r="V177" s="7"/>
      <c r="W177" s="7"/>
      <c r="X177" s="7"/>
      <c r="Y177" s="7"/>
      <c r="Z177" s="7"/>
      <c r="AA177" s="7"/>
      <c r="AB177" s="7"/>
      <c r="AC177" s="7"/>
      <c r="AD177" s="7"/>
    </row>
    <row r="178" spans="1:30" ht="24" x14ac:dyDescent="0.25">
      <c r="A178" s="315"/>
      <c r="B178" s="315"/>
      <c r="C178" s="192"/>
      <c r="D178" s="193" t="s">
        <v>399</v>
      </c>
      <c r="E178" s="87" t="s">
        <v>400</v>
      </c>
      <c r="F178" s="182"/>
      <c r="G178" s="163"/>
      <c r="H178" s="163"/>
      <c r="I178" s="163"/>
      <c r="J178" s="163"/>
      <c r="K178" s="166"/>
      <c r="L178" s="166"/>
      <c r="M178" s="141" t="s">
        <v>136</v>
      </c>
      <c r="N178" s="142"/>
      <c r="O178" s="142"/>
      <c r="P178" s="143"/>
      <c r="Q178" s="141" t="s">
        <v>1209</v>
      </c>
      <c r="R178" s="7"/>
      <c r="S178" s="7"/>
      <c r="T178" s="7"/>
      <c r="U178" s="7"/>
      <c r="V178" s="7"/>
      <c r="W178" s="7"/>
      <c r="X178" s="7"/>
      <c r="Y178" s="7"/>
      <c r="Z178" s="7"/>
      <c r="AA178" s="7"/>
      <c r="AB178" s="7"/>
      <c r="AC178" s="7"/>
      <c r="AD178" s="7"/>
    </row>
    <row r="179" spans="1:30" ht="60" x14ac:dyDescent="0.25">
      <c r="A179" s="315"/>
      <c r="B179" s="315"/>
      <c r="C179" s="4">
        <v>146</v>
      </c>
      <c r="D179" s="14" t="s">
        <v>402</v>
      </c>
      <c r="E179" s="14" t="s">
        <v>403</v>
      </c>
      <c r="F179" s="26" t="s">
        <v>300</v>
      </c>
      <c r="G179" s="27" t="s">
        <v>39</v>
      </c>
      <c r="H179" s="3"/>
      <c r="I179" s="3" t="s">
        <v>42</v>
      </c>
      <c r="J179" s="3"/>
      <c r="K179" s="141" t="s">
        <v>331</v>
      </c>
      <c r="L179" s="141"/>
      <c r="M179" s="141" t="s">
        <v>136</v>
      </c>
      <c r="N179" s="142"/>
      <c r="O179" s="142"/>
      <c r="P179" s="195" t="s">
        <v>829</v>
      </c>
      <c r="Q179" s="141" t="s">
        <v>136</v>
      </c>
      <c r="R179" s="7">
        <v>2</v>
      </c>
      <c r="S179" s="7"/>
      <c r="T179" s="7"/>
      <c r="U179" s="7"/>
      <c r="V179" s="7"/>
      <c r="W179" s="7"/>
      <c r="X179" s="7"/>
      <c r="Y179" s="7"/>
      <c r="Z179" s="7"/>
      <c r="AA179" s="7"/>
      <c r="AB179" s="7"/>
      <c r="AC179" s="7"/>
      <c r="AD179" s="7"/>
    </row>
    <row r="180" spans="1:30" ht="60" x14ac:dyDescent="0.25">
      <c r="A180" s="315"/>
      <c r="B180" s="315"/>
      <c r="C180" s="4">
        <v>147</v>
      </c>
      <c r="D180" s="14" t="s">
        <v>407</v>
      </c>
      <c r="E180" s="14" t="s">
        <v>408</v>
      </c>
      <c r="F180" s="26" t="s">
        <v>300</v>
      </c>
      <c r="G180" s="27" t="s">
        <v>39</v>
      </c>
      <c r="H180" s="3"/>
      <c r="I180" s="3" t="s">
        <v>42</v>
      </c>
      <c r="J180" s="3"/>
      <c r="K180" s="141" t="s">
        <v>331</v>
      </c>
      <c r="L180" s="141"/>
      <c r="M180" s="141" t="s">
        <v>136</v>
      </c>
      <c r="N180" s="142"/>
      <c r="O180" s="142"/>
      <c r="P180" s="196" t="s">
        <v>830</v>
      </c>
      <c r="Q180" s="141" t="s">
        <v>136</v>
      </c>
      <c r="R180" s="7">
        <v>2</v>
      </c>
      <c r="S180" s="7"/>
      <c r="T180" s="7"/>
      <c r="U180" s="7"/>
      <c r="V180" s="7"/>
      <c r="W180" s="7"/>
      <c r="X180" s="7"/>
      <c r="Y180" s="7"/>
      <c r="Z180" s="7"/>
      <c r="AA180" s="7"/>
      <c r="AB180" s="7"/>
      <c r="AC180" s="7"/>
      <c r="AD180" s="7"/>
    </row>
    <row r="181" spans="1:30" ht="60" x14ac:dyDescent="0.25">
      <c r="A181" s="315"/>
      <c r="B181" s="315"/>
      <c r="C181" s="4">
        <v>148</v>
      </c>
      <c r="D181" s="14" t="s">
        <v>831</v>
      </c>
      <c r="E181" s="14" t="s">
        <v>832</v>
      </c>
      <c r="F181" s="26" t="s">
        <v>300</v>
      </c>
      <c r="G181" s="27" t="s">
        <v>39</v>
      </c>
      <c r="H181" s="3"/>
      <c r="I181" s="3" t="s">
        <v>42</v>
      </c>
      <c r="J181" s="3"/>
      <c r="K181" s="141" t="s">
        <v>331</v>
      </c>
      <c r="L181" s="141"/>
      <c r="M181" s="141" t="s">
        <v>136</v>
      </c>
      <c r="N181" s="142"/>
      <c r="O181" s="142"/>
      <c r="P181" s="197" t="s">
        <v>833</v>
      </c>
      <c r="Q181" s="141" t="s">
        <v>136</v>
      </c>
      <c r="R181" s="7">
        <v>2</v>
      </c>
      <c r="S181" s="7"/>
      <c r="T181" s="7"/>
      <c r="U181" s="7"/>
      <c r="V181" s="7"/>
      <c r="W181" s="7"/>
      <c r="X181" s="7"/>
      <c r="Y181" s="7"/>
      <c r="Z181" s="7"/>
      <c r="AA181" s="7"/>
      <c r="AB181" s="7"/>
      <c r="AC181" s="7"/>
      <c r="AD181" s="7"/>
    </row>
    <row r="182" spans="1:30" ht="60" x14ac:dyDescent="0.25">
      <c r="A182" s="315"/>
      <c r="B182" s="315"/>
      <c r="C182" s="4">
        <v>149</v>
      </c>
      <c r="D182" s="14" t="s">
        <v>410</v>
      </c>
      <c r="E182" s="14" t="s">
        <v>411</v>
      </c>
      <c r="F182" s="26" t="s">
        <v>300</v>
      </c>
      <c r="G182" s="27" t="s">
        <v>39</v>
      </c>
      <c r="H182" s="3"/>
      <c r="I182" s="3" t="s">
        <v>42</v>
      </c>
      <c r="J182" s="3"/>
      <c r="K182" s="141" t="s">
        <v>331</v>
      </c>
      <c r="L182" s="141"/>
      <c r="M182" s="141" t="s">
        <v>136</v>
      </c>
      <c r="N182" s="142"/>
      <c r="O182" s="142"/>
      <c r="P182" s="196" t="s">
        <v>1276</v>
      </c>
      <c r="Q182" s="141" t="s">
        <v>1203</v>
      </c>
      <c r="R182" s="7">
        <v>2</v>
      </c>
      <c r="S182" s="7"/>
      <c r="T182" s="7"/>
      <c r="U182" s="7"/>
      <c r="V182" s="7"/>
      <c r="W182" s="7"/>
      <c r="X182" s="7"/>
      <c r="Y182" s="7"/>
      <c r="Z182" s="7"/>
      <c r="AA182" s="7"/>
      <c r="AB182" s="7"/>
      <c r="AC182" s="7"/>
      <c r="AD182" s="7"/>
    </row>
    <row r="183" spans="1:30" ht="96" x14ac:dyDescent="0.25">
      <c r="A183" s="315"/>
      <c r="B183" s="315"/>
      <c r="C183" s="4">
        <v>150</v>
      </c>
      <c r="D183" s="14" t="s">
        <v>413</v>
      </c>
      <c r="E183" s="14" t="s">
        <v>414</v>
      </c>
      <c r="F183" s="26" t="s">
        <v>300</v>
      </c>
      <c r="G183" s="27" t="s">
        <v>39</v>
      </c>
      <c r="H183" s="3"/>
      <c r="I183" s="3" t="s">
        <v>42</v>
      </c>
      <c r="J183" s="3"/>
      <c r="K183" s="141" t="s">
        <v>331</v>
      </c>
      <c r="L183" s="141"/>
      <c r="M183" s="141" t="s">
        <v>136</v>
      </c>
      <c r="N183" s="142"/>
      <c r="O183" s="142"/>
      <c r="P183" s="196" t="s">
        <v>1277</v>
      </c>
      <c r="Q183" s="141" t="s">
        <v>136</v>
      </c>
      <c r="R183" s="7">
        <v>2</v>
      </c>
      <c r="S183" s="7"/>
      <c r="T183" s="7"/>
      <c r="U183" s="7"/>
      <c r="V183" s="7"/>
      <c r="W183" s="7"/>
      <c r="X183" s="7"/>
      <c r="Y183" s="7"/>
      <c r="Z183" s="7"/>
      <c r="AA183" s="7"/>
      <c r="AB183" s="7"/>
      <c r="AC183" s="7"/>
      <c r="AD183" s="7"/>
    </row>
    <row r="184" spans="1:30" ht="60" x14ac:dyDescent="0.25">
      <c r="A184" s="315"/>
      <c r="B184" s="315"/>
      <c r="C184" s="4">
        <v>151</v>
      </c>
      <c r="D184" s="14" t="s">
        <v>416</v>
      </c>
      <c r="E184" s="14" t="s">
        <v>417</v>
      </c>
      <c r="F184" s="26" t="s">
        <v>300</v>
      </c>
      <c r="G184" s="27" t="s">
        <v>39</v>
      </c>
      <c r="H184" s="3"/>
      <c r="I184" s="3" t="s">
        <v>42</v>
      </c>
      <c r="J184" s="3"/>
      <c r="K184" s="141" t="s">
        <v>331</v>
      </c>
      <c r="L184" s="141"/>
      <c r="M184" s="141" t="s">
        <v>136</v>
      </c>
      <c r="N184" s="142"/>
      <c r="O184" s="142"/>
      <c r="P184" s="196" t="s">
        <v>1278</v>
      </c>
      <c r="Q184" s="141" t="s">
        <v>136</v>
      </c>
      <c r="R184" s="7">
        <v>2</v>
      </c>
      <c r="S184" s="7"/>
      <c r="T184" s="7"/>
      <c r="U184" s="7"/>
      <c r="V184" s="7"/>
      <c r="W184" s="7"/>
      <c r="X184" s="7"/>
      <c r="Y184" s="7"/>
      <c r="Z184" s="7"/>
      <c r="AA184" s="7"/>
      <c r="AB184" s="7"/>
      <c r="AC184" s="7"/>
      <c r="AD184" s="7"/>
    </row>
    <row r="185" spans="1:30" ht="60" x14ac:dyDescent="0.25">
      <c r="A185" s="315"/>
      <c r="B185" s="315"/>
      <c r="C185" s="4">
        <v>152</v>
      </c>
      <c r="D185" s="14" t="s">
        <v>837</v>
      </c>
      <c r="E185" s="14" t="s">
        <v>838</v>
      </c>
      <c r="F185" s="26" t="s">
        <v>300</v>
      </c>
      <c r="G185" s="27" t="s">
        <v>39</v>
      </c>
      <c r="H185" s="3"/>
      <c r="I185" s="3" t="s">
        <v>42</v>
      </c>
      <c r="J185" s="3"/>
      <c r="K185" s="141" t="s">
        <v>331</v>
      </c>
      <c r="L185" s="141"/>
      <c r="M185" s="141" t="s">
        <v>136</v>
      </c>
      <c r="N185" s="142"/>
      <c r="O185" s="142"/>
      <c r="P185" s="196" t="s">
        <v>1279</v>
      </c>
      <c r="Q185" s="141" t="s">
        <v>136</v>
      </c>
      <c r="R185" s="7">
        <v>2</v>
      </c>
      <c r="S185" s="7"/>
      <c r="T185" s="7"/>
      <c r="U185" s="7"/>
      <c r="V185" s="7"/>
      <c r="W185" s="7"/>
      <c r="X185" s="7"/>
      <c r="Y185" s="7"/>
      <c r="Z185" s="7"/>
      <c r="AA185" s="7"/>
      <c r="AB185" s="7"/>
      <c r="AC185" s="7"/>
      <c r="AD185" s="7"/>
    </row>
    <row r="186" spans="1:30" ht="60" x14ac:dyDescent="0.25">
      <c r="A186" s="315"/>
      <c r="B186" s="315"/>
      <c r="C186" s="4">
        <v>153</v>
      </c>
      <c r="D186" s="14" t="s">
        <v>840</v>
      </c>
      <c r="E186" s="14" t="s">
        <v>841</v>
      </c>
      <c r="F186" s="26" t="s">
        <v>300</v>
      </c>
      <c r="G186" s="27" t="s">
        <v>39</v>
      </c>
      <c r="H186" s="3"/>
      <c r="I186" s="3" t="s">
        <v>42</v>
      </c>
      <c r="J186" s="3"/>
      <c r="K186" s="141" t="s">
        <v>331</v>
      </c>
      <c r="L186" s="141"/>
      <c r="M186" s="141" t="s">
        <v>136</v>
      </c>
      <c r="N186" s="142"/>
      <c r="O186" s="142"/>
      <c r="P186" s="196" t="s">
        <v>1280</v>
      </c>
      <c r="Q186" s="141" t="s">
        <v>136</v>
      </c>
      <c r="R186" s="7">
        <v>2</v>
      </c>
      <c r="S186" s="7"/>
      <c r="T186" s="7"/>
      <c r="U186" s="7"/>
      <c r="V186" s="7"/>
      <c r="W186" s="7"/>
      <c r="X186" s="7"/>
      <c r="Y186" s="7"/>
      <c r="Z186" s="7"/>
      <c r="AA186" s="7"/>
      <c r="AB186" s="7"/>
      <c r="AC186" s="7"/>
      <c r="AD186" s="7"/>
    </row>
    <row r="187" spans="1:30" ht="24" x14ac:dyDescent="0.25">
      <c r="A187" s="315"/>
      <c r="B187" s="315"/>
      <c r="C187" s="192"/>
      <c r="D187" s="193" t="s">
        <v>843</v>
      </c>
      <c r="E187" s="87" t="s">
        <v>844</v>
      </c>
      <c r="F187" s="182"/>
      <c r="G187" s="165"/>
      <c r="H187" s="165"/>
      <c r="I187" s="165"/>
      <c r="J187" s="165"/>
      <c r="K187" s="166"/>
      <c r="L187" s="166"/>
      <c r="M187" s="141" t="s">
        <v>136</v>
      </c>
      <c r="N187" s="142"/>
      <c r="O187" s="142"/>
      <c r="P187" s="143"/>
      <c r="Q187" s="141" t="s">
        <v>1209</v>
      </c>
      <c r="R187" s="7"/>
      <c r="S187" s="7"/>
      <c r="T187" s="7"/>
      <c r="U187" s="7"/>
      <c r="V187" s="7"/>
      <c r="W187" s="7"/>
      <c r="X187" s="7"/>
      <c r="Y187" s="7"/>
      <c r="Z187" s="7"/>
      <c r="AA187" s="7"/>
      <c r="AB187" s="7"/>
      <c r="AC187" s="7"/>
      <c r="AD187" s="7"/>
    </row>
    <row r="188" spans="1:30" ht="60" x14ac:dyDescent="0.25">
      <c r="A188" s="315"/>
      <c r="B188" s="315"/>
      <c r="C188" s="4">
        <v>154</v>
      </c>
      <c r="D188" s="14" t="s">
        <v>845</v>
      </c>
      <c r="E188" s="14" t="s">
        <v>846</v>
      </c>
      <c r="F188" s="26" t="s">
        <v>300</v>
      </c>
      <c r="G188" s="27" t="s">
        <v>39</v>
      </c>
      <c r="H188" s="3"/>
      <c r="I188" s="3" t="s">
        <v>42</v>
      </c>
      <c r="J188" s="3"/>
      <c r="K188" s="141" t="s">
        <v>331</v>
      </c>
      <c r="L188" s="141"/>
      <c r="M188" s="141" t="s">
        <v>136</v>
      </c>
      <c r="N188" s="142"/>
      <c r="O188" s="142"/>
      <c r="P188" s="195" t="s">
        <v>1281</v>
      </c>
      <c r="Q188" s="141" t="s">
        <v>136</v>
      </c>
      <c r="R188" s="7">
        <v>2</v>
      </c>
      <c r="S188" s="7"/>
      <c r="T188" s="7"/>
      <c r="U188" s="7"/>
      <c r="V188" s="7"/>
      <c r="W188" s="7"/>
      <c r="X188" s="7"/>
      <c r="Y188" s="7"/>
      <c r="Z188" s="7"/>
      <c r="AA188" s="7"/>
      <c r="AB188" s="7"/>
      <c r="AC188" s="7"/>
      <c r="AD188" s="7"/>
    </row>
    <row r="189" spans="1:30" ht="60" x14ac:dyDescent="0.25">
      <c r="A189" s="315"/>
      <c r="B189" s="315"/>
      <c r="C189" s="4">
        <v>155</v>
      </c>
      <c r="D189" s="14" t="s">
        <v>1282</v>
      </c>
      <c r="E189" s="14" t="s">
        <v>849</v>
      </c>
      <c r="F189" s="26" t="s">
        <v>300</v>
      </c>
      <c r="G189" s="27" t="s">
        <v>39</v>
      </c>
      <c r="H189" s="3"/>
      <c r="I189" s="3" t="s">
        <v>42</v>
      </c>
      <c r="J189" s="3"/>
      <c r="K189" s="141" t="s">
        <v>331</v>
      </c>
      <c r="L189" s="141"/>
      <c r="M189" s="141" t="s">
        <v>136</v>
      </c>
      <c r="N189" s="142"/>
      <c r="O189" s="142"/>
      <c r="P189" s="196" t="s">
        <v>1283</v>
      </c>
      <c r="Q189" s="141" t="s">
        <v>136</v>
      </c>
      <c r="R189" s="7">
        <v>2</v>
      </c>
      <c r="S189" s="7"/>
      <c r="T189" s="7"/>
      <c r="U189" s="7"/>
      <c r="V189" s="7"/>
      <c r="W189" s="7"/>
      <c r="X189" s="7"/>
      <c r="Y189" s="7"/>
      <c r="Z189" s="7"/>
      <c r="AA189" s="7"/>
      <c r="AB189" s="7"/>
      <c r="AC189" s="7"/>
      <c r="AD189" s="7"/>
    </row>
    <row r="190" spans="1:30" ht="72" x14ac:dyDescent="0.25">
      <c r="A190" s="315"/>
      <c r="B190" s="315"/>
      <c r="C190" s="4">
        <v>156</v>
      </c>
      <c r="D190" s="14" t="s">
        <v>851</v>
      </c>
      <c r="E190" s="14" t="s">
        <v>852</v>
      </c>
      <c r="F190" s="26" t="s">
        <v>300</v>
      </c>
      <c r="G190" s="27" t="s">
        <v>39</v>
      </c>
      <c r="H190" s="3"/>
      <c r="I190" s="3" t="s">
        <v>42</v>
      </c>
      <c r="J190" s="3"/>
      <c r="K190" s="141" t="s">
        <v>331</v>
      </c>
      <c r="L190" s="141"/>
      <c r="M190" s="141" t="s">
        <v>136</v>
      </c>
      <c r="N190" s="142"/>
      <c r="O190" s="142"/>
      <c r="P190" s="158" t="s">
        <v>1284</v>
      </c>
      <c r="Q190" s="141" t="s">
        <v>136</v>
      </c>
      <c r="R190" s="7">
        <v>2</v>
      </c>
      <c r="S190" s="7"/>
      <c r="T190" s="7"/>
      <c r="U190" s="7"/>
      <c r="V190" s="7"/>
      <c r="W190" s="7"/>
      <c r="X190" s="7"/>
      <c r="Y190" s="7"/>
      <c r="Z190" s="7"/>
      <c r="AA190" s="7"/>
      <c r="AB190" s="7"/>
      <c r="AC190" s="7"/>
      <c r="AD190" s="7"/>
    </row>
    <row r="191" spans="1:30" ht="240" x14ac:dyDescent="0.25">
      <c r="A191" s="315"/>
      <c r="B191" s="315"/>
      <c r="C191" s="4">
        <v>157</v>
      </c>
      <c r="D191" s="14" t="s">
        <v>854</v>
      </c>
      <c r="E191" s="14" t="s">
        <v>855</v>
      </c>
      <c r="F191" s="26" t="s">
        <v>300</v>
      </c>
      <c r="G191" s="27" t="s">
        <v>39</v>
      </c>
      <c r="H191" s="3"/>
      <c r="I191" s="3" t="s">
        <v>42</v>
      </c>
      <c r="J191" s="3"/>
      <c r="K191" s="141" t="s">
        <v>331</v>
      </c>
      <c r="L191" s="141"/>
      <c r="M191" s="141" t="s">
        <v>136</v>
      </c>
      <c r="N191" s="142"/>
      <c r="O191" s="142"/>
      <c r="P191" s="26" t="s">
        <v>1285</v>
      </c>
      <c r="Q191" s="141" t="s">
        <v>17</v>
      </c>
      <c r="R191" s="7">
        <v>2</v>
      </c>
      <c r="S191" s="7"/>
      <c r="T191" s="7"/>
      <c r="U191" s="7"/>
      <c r="V191" s="7"/>
      <c r="W191" s="7"/>
      <c r="X191" s="7"/>
      <c r="Y191" s="7"/>
      <c r="Z191" s="7"/>
      <c r="AA191" s="7"/>
      <c r="AB191" s="7"/>
      <c r="AC191" s="7"/>
      <c r="AD191" s="7"/>
    </row>
    <row r="192" spans="1:30" ht="60" x14ac:dyDescent="0.25">
      <c r="A192" s="315"/>
      <c r="B192" s="315"/>
      <c r="C192" s="4">
        <v>158</v>
      </c>
      <c r="D192" s="14" t="s">
        <v>857</v>
      </c>
      <c r="E192" s="14" t="s">
        <v>858</v>
      </c>
      <c r="F192" s="26" t="s">
        <v>300</v>
      </c>
      <c r="G192" s="27" t="s">
        <v>39</v>
      </c>
      <c r="H192" s="3"/>
      <c r="I192" s="3" t="s">
        <v>42</v>
      </c>
      <c r="J192" s="3"/>
      <c r="K192" s="141" t="s">
        <v>331</v>
      </c>
      <c r="L192" s="141"/>
      <c r="M192" s="141" t="s">
        <v>136</v>
      </c>
      <c r="N192" s="142"/>
      <c r="O192" s="142"/>
      <c r="P192" s="26" t="s">
        <v>1286</v>
      </c>
      <c r="Q192" s="141" t="s">
        <v>136</v>
      </c>
      <c r="R192" s="7">
        <v>2</v>
      </c>
      <c r="S192" s="7"/>
      <c r="T192" s="7"/>
      <c r="U192" s="7"/>
      <c r="V192" s="7"/>
      <c r="W192" s="7"/>
      <c r="X192" s="7"/>
      <c r="Y192" s="7"/>
      <c r="Z192" s="7"/>
      <c r="AA192" s="7"/>
      <c r="AB192" s="7"/>
      <c r="AC192" s="7"/>
      <c r="AD192" s="7"/>
    </row>
    <row r="193" spans="1:30" ht="60" x14ac:dyDescent="0.25">
      <c r="A193" s="315"/>
      <c r="B193" s="315"/>
      <c r="C193" s="4">
        <v>159</v>
      </c>
      <c r="D193" s="14" t="s">
        <v>860</v>
      </c>
      <c r="E193" s="14" t="s">
        <v>861</v>
      </c>
      <c r="F193" s="26" t="s">
        <v>300</v>
      </c>
      <c r="G193" s="27" t="s">
        <v>39</v>
      </c>
      <c r="H193" s="3"/>
      <c r="I193" s="3" t="s">
        <v>42</v>
      </c>
      <c r="J193" s="3"/>
      <c r="K193" s="141" t="s">
        <v>331</v>
      </c>
      <c r="L193" s="141"/>
      <c r="M193" s="141" t="s">
        <v>136</v>
      </c>
      <c r="N193" s="142"/>
      <c r="O193" s="125"/>
      <c r="P193" s="194" t="s">
        <v>1287</v>
      </c>
      <c r="Q193" s="141" t="s">
        <v>17</v>
      </c>
      <c r="R193" s="7">
        <v>2</v>
      </c>
      <c r="S193" s="7"/>
      <c r="T193" s="7"/>
      <c r="U193" s="7"/>
      <c r="V193" s="7"/>
      <c r="W193" s="7"/>
      <c r="X193" s="7"/>
      <c r="Y193" s="7"/>
      <c r="Z193" s="7"/>
      <c r="AA193" s="7"/>
      <c r="AB193" s="7"/>
      <c r="AC193" s="7"/>
      <c r="AD193" s="7"/>
    </row>
    <row r="194" spans="1:30" ht="60" x14ac:dyDescent="0.25">
      <c r="A194" s="316"/>
      <c r="B194" s="316"/>
      <c r="C194" s="4">
        <v>160</v>
      </c>
      <c r="D194" s="14" t="s">
        <v>863</v>
      </c>
      <c r="E194" s="14" t="s">
        <v>864</v>
      </c>
      <c r="F194" s="26" t="s">
        <v>300</v>
      </c>
      <c r="G194" s="27" t="s">
        <v>39</v>
      </c>
      <c r="H194" s="3"/>
      <c r="I194" s="3" t="s">
        <v>42</v>
      </c>
      <c r="J194" s="3"/>
      <c r="K194" s="141" t="s">
        <v>331</v>
      </c>
      <c r="L194" s="141"/>
      <c r="M194" s="141" t="s">
        <v>136</v>
      </c>
      <c r="N194" s="142"/>
      <c r="O194" s="142"/>
      <c r="P194" s="158" t="s">
        <v>1288</v>
      </c>
      <c r="Q194" s="141" t="s">
        <v>17</v>
      </c>
      <c r="R194" s="7">
        <v>2</v>
      </c>
      <c r="S194" s="7"/>
      <c r="T194" s="7"/>
      <c r="U194" s="7"/>
      <c r="V194" s="7"/>
      <c r="W194" s="7"/>
      <c r="X194" s="7"/>
      <c r="Y194" s="7"/>
      <c r="Z194" s="7"/>
      <c r="AA194" s="7"/>
      <c r="AB194" s="7"/>
      <c r="AC194" s="7"/>
      <c r="AD194" s="7"/>
    </row>
    <row r="195" spans="1:30" ht="132" x14ac:dyDescent="0.25">
      <c r="A195" s="324" t="s">
        <v>866</v>
      </c>
      <c r="B195" s="355" t="s">
        <v>867</v>
      </c>
      <c r="C195" s="180"/>
      <c r="D195" s="181" t="s">
        <v>422</v>
      </c>
      <c r="E195" s="198" t="s">
        <v>1289</v>
      </c>
      <c r="F195" s="182" t="s">
        <v>424</v>
      </c>
      <c r="G195" s="165"/>
      <c r="H195" s="165"/>
      <c r="I195" s="165"/>
      <c r="J195" s="165"/>
      <c r="K195" s="166"/>
      <c r="L195" s="166"/>
      <c r="M195" s="141" t="s">
        <v>136</v>
      </c>
      <c r="N195" s="142"/>
      <c r="O195" s="142"/>
      <c r="P195" s="143"/>
      <c r="Q195" s="141" t="s">
        <v>1209</v>
      </c>
      <c r="R195" s="7"/>
      <c r="S195" s="7"/>
      <c r="T195" s="7"/>
      <c r="U195" s="7"/>
      <c r="V195" s="7"/>
      <c r="W195" s="7"/>
      <c r="X195" s="7"/>
      <c r="Y195" s="7"/>
      <c r="Z195" s="7"/>
      <c r="AA195" s="7"/>
      <c r="AB195" s="7"/>
      <c r="AC195" s="7"/>
      <c r="AD195" s="7"/>
    </row>
    <row r="196" spans="1:30" ht="36" x14ac:dyDescent="0.25">
      <c r="A196" s="315"/>
      <c r="B196" s="315"/>
      <c r="C196" s="199"/>
      <c r="D196" s="200" t="s">
        <v>426</v>
      </c>
      <c r="E196" s="187" t="s">
        <v>427</v>
      </c>
      <c r="F196" s="182"/>
      <c r="G196" s="165"/>
      <c r="H196" s="165"/>
      <c r="I196" s="165"/>
      <c r="J196" s="165"/>
      <c r="K196" s="166"/>
      <c r="L196" s="166"/>
      <c r="M196" s="141" t="s">
        <v>136</v>
      </c>
      <c r="N196" s="142"/>
      <c r="O196" s="142"/>
      <c r="P196" s="143"/>
      <c r="Q196" s="141" t="s">
        <v>1209</v>
      </c>
      <c r="R196" s="7"/>
      <c r="S196" s="7"/>
      <c r="T196" s="7"/>
      <c r="U196" s="7"/>
      <c r="V196" s="7"/>
      <c r="W196" s="7"/>
      <c r="X196" s="7"/>
      <c r="Y196" s="7"/>
      <c r="Z196" s="7"/>
      <c r="AA196" s="7"/>
      <c r="AB196" s="7"/>
      <c r="AC196" s="7"/>
      <c r="AD196" s="7"/>
    </row>
    <row r="197" spans="1:30" ht="48" x14ac:dyDescent="0.25">
      <c r="A197" s="315"/>
      <c r="B197" s="315"/>
      <c r="C197" s="201">
        <v>161</v>
      </c>
      <c r="D197" s="202" t="s">
        <v>429</v>
      </c>
      <c r="E197" s="6" t="s">
        <v>430</v>
      </c>
      <c r="F197" s="14" t="s">
        <v>431</v>
      </c>
      <c r="G197" s="27" t="s">
        <v>39</v>
      </c>
      <c r="H197" s="3"/>
      <c r="I197" s="3" t="s">
        <v>42</v>
      </c>
      <c r="J197" s="3"/>
      <c r="K197" s="141" t="s">
        <v>331</v>
      </c>
      <c r="L197" s="141"/>
      <c r="M197" s="141" t="s">
        <v>136</v>
      </c>
      <c r="N197" s="142"/>
      <c r="O197" s="142"/>
      <c r="P197" s="143"/>
      <c r="Q197" s="141" t="s">
        <v>136</v>
      </c>
      <c r="R197" s="7">
        <v>2</v>
      </c>
      <c r="S197" s="7"/>
      <c r="T197" s="7"/>
      <c r="U197" s="7"/>
      <c r="V197" s="7"/>
      <c r="W197" s="7"/>
      <c r="X197" s="7"/>
      <c r="Y197" s="7"/>
      <c r="Z197" s="7"/>
      <c r="AA197" s="7"/>
      <c r="AB197" s="7"/>
      <c r="AC197" s="7"/>
      <c r="AD197" s="7"/>
    </row>
    <row r="198" spans="1:30" ht="48" x14ac:dyDescent="0.25">
      <c r="A198" s="315"/>
      <c r="B198" s="315"/>
      <c r="C198" s="201">
        <v>162</v>
      </c>
      <c r="D198" s="202" t="s">
        <v>436</v>
      </c>
      <c r="E198" s="6" t="s">
        <v>437</v>
      </c>
      <c r="F198" s="14" t="s">
        <v>431</v>
      </c>
      <c r="G198" s="27" t="s">
        <v>39</v>
      </c>
      <c r="H198" s="3"/>
      <c r="I198" s="3" t="s">
        <v>42</v>
      </c>
      <c r="J198" s="3"/>
      <c r="K198" s="141" t="s">
        <v>331</v>
      </c>
      <c r="L198" s="141"/>
      <c r="M198" s="141" t="s">
        <v>136</v>
      </c>
      <c r="N198" s="142"/>
      <c r="O198" s="142"/>
      <c r="P198" s="143"/>
      <c r="Q198" s="141" t="s">
        <v>136</v>
      </c>
      <c r="R198" s="7">
        <v>2</v>
      </c>
      <c r="S198" s="7"/>
      <c r="T198" s="7"/>
      <c r="U198" s="7"/>
      <c r="V198" s="7"/>
      <c r="W198" s="7"/>
      <c r="X198" s="7"/>
      <c r="Y198" s="7"/>
      <c r="Z198" s="7"/>
      <c r="AA198" s="7"/>
      <c r="AB198" s="7"/>
      <c r="AC198" s="7"/>
      <c r="AD198" s="7"/>
    </row>
    <row r="199" spans="1:30" ht="48" x14ac:dyDescent="0.25">
      <c r="A199" s="315"/>
      <c r="B199" s="315"/>
      <c r="C199" s="201">
        <v>163</v>
      </c>
      <c r="D199" s="202" t="s">
        <v>870</v>
      </c>
      <c r="E199" s="6" t="s">
        <v>871</v>
      </c>
      <c r="F199" s="14" t="s">
        <v>431</v>
      </c>
      <c r="G199" s="27" t="s">
        <v>39</v>
      </c>
      <c r="H199" s="3"/>
      <c r="I199" s="3" t="s">
        <v>42</v>
      </c>
      <c r="J199" s="3"/>
      <c r="K199" s="141" t="s">
        <v>331</v>
      </c>
      <c r="L199" s="141"/>
      <c r="M199" s="141" t="s">
        <v>136</v>
      </c>
      <c r="N199" s="142"/>
      <c r="O199" s="142"/>
      <c r="P199" s="143"/>
      <c r="Q199" s="141" t="s">
        <v>136</v>
      </c>
      <c r="R199" s="7">
        <v>2</v>
      </c>
      <c r="S199" s="7"/>
      <c r="T199" s="7"/>
      <c r="U199" s="7"/>
      <c r="V199" s="7"/>
      <c r="W199" s="7"/>
      <c r="X199" s="7"/>
      <c r="Y199" s="7"/>
      <c r="Z199" s="7"/>
      <c r="AA199" s="7"/>
      <c r="AB199" s="7"/>
      <c r="AC199" s="7"/>
      <c r="AD199" s="7"/>
    </row>
    <row r="200" spans="1:30" ht="48" x14ac:dyDescent="0.25">
      <c r="A200" s="315"/>
      <c r="B200" s="315"/>
      <c r="C200" s="201">
        <v>164</v>
      </c>
      <c r="D200" s="202" t="s">
        <v>440</v>
      </c>
      <c r="E200" s="6" t="s">
        <v>441</v>
      </c>
      <c r="F200" s="14" t="s">
        <v>431</v>
      </c>
      <c r="G200" s="27" t="s">
        <v>39</v>
      </c>
      <c r="H200" s="3"/>
      <c r="I200" s="3" t="s">
        <v>42</v>
      </c>
      <c r="J200" s="3"/>
      <c r="K200" s="141" t="s">
        <v>331</v>
      </c>
      <c r="L200" s="141"/>
      <c r="M200" s="141" t="s">
        <v>136</v>
      </c>
      <c r="N200" s="142"/>
      <c r="O200" s="142"/>
      <c r="P200" s="143"/>
      <c r="Q200" s="141" t="s">
        <v>136</v>
      </c>
      <c r="R200" s="7">
        <v>2</v>
      </c>
      <c r="S200" s="7"/>
      <c r="T200" s="7"/>
      <c r="U200" s="7"/>
      <c r="V200" s="7"/>
      <c r="W200" s="7"/>
      <c r="X200" s="7"/>
      <c r="Y200" s="7"/>
      <c r="Z200" s="7"/>
      <c r="AA200" s="7"/>
      <c r="AB200" s="7"/>
      <c r="AC200" s="7"/>
      <c r="AD200" s="7"/>
    </row>
    <row r="201" spans="1:30" ht="48" x14ac:dyDescent="0.25">
      <c r="A201" s="315"/>
      <c r="B201" s="315"/>
      <c r="C201" s="201">
        <v>165</v>
      </c>
      <c r="D201" s="202" t="s">
        <v>443</v>
      </c>
      <c r="E201" s="6" t="s">
        <v>444</v>
      </c>
      <c r="F201" s="14" t="s">
        <v>431</v>
      </c>
      <c r="G201" s="27" t="s">
        <v>39</v>
      </c>
      <c r="H201" s="3"/>
      <c r="I201" s="3" t="s">
        <v>42</v>
      </c>
      <c r="J201" s="3"/>
      <c r="K201" s="141" t="s">
        <v>331</v>
      </c>
      <c r="L201" s="141"/>
      <c r="M201" s="141" t="s">
        <v>136</v>
      </c>
      <c r="N201" s="142"/>
      <c r="O201" s="142"/>
      <c r="P201" s="143"/>
      <c r="Q201" s="141" t="s">
        <v>136</v>
      </c>
      <c r="R201" s="7">
        <v>2</v>
      </c>
      <c r="S201" s="7"/>
      <c r="T201" s="7"/>
      <c r="U201" s="7"/>
      <c r="V201" s="7"/>
      <c r="W201" s="7"/>
      <c r="X201" s="7"/>
      <c r="Y201" s="7"/>
      <c r="Z201" s="7"/>
      <c r="AA201" s="7"/>
      <c r="AB201" s="7"/>
      <c r="AC201" s="7"/>
      <c r="AD201" s="7"/>
    </row>
    <row r="202" spans="1:30" ht="48" x14ac:dyDescent="0.25">
      <c r="A202" s="315"/>
      <c r="B202" s="315"/>
      <c r="C202" s="201">
        <v>166</v>
      </c>
      <c r="D202" s="202" t="s">
        <v>875</v>
      </c>
      <c r="E202" s="6" t="s">
        <v>876</v>
      </c>
      <c r="F202" s="14" t="s">
        <v>431</v>
      </c>
      <c r="G202" s="27" t="s">
        <v>39</v>
      </c>
      <c r="H202" s="3"/>
      <c r="I202" s="3" t="s">
        <v>42</v>
      </c>
      <c r="J202" s="3"/>
      <c r="K202" s="141" t="s">
        <v>331</v>
      </c>
      <c r="L202" s="141"/>
      <c r="M202" s="141" t="s">
        <v>136</v>
      </c>
      <c r="N202" s="142"/>
      <c r="O202" s="142"/>
      <c r="P202" s="143"/>
      <c r="Q202" s="141" t="s">
        <v>136</v>
      </c>
      <c r="R202" s="7">
        <v>2</v>
      </c>
      <c r="S202" s="7"/>
      <c r="T202" s="7"/>
      <c r="U202" s="7"/>
      <c r="V202" s="7"/>
      <c r="W202" s="7"/>
      <c r="X202" s="7"/>
      <c r="Y202" s="7"/>
      <c r="Z202" s="7"/>
      <c r="AA202" s="7"/>
      <c r="AB202" s="7"/>
      <c r="AC202" s="7"/>
      <c r="AD202" s="7"/>
    </row>
    <row r="203" spans="1:30" ht="72" x14ac:dyDescent="0.25">
      <c r="A203" s="315"/>
      <c r="B203" s="315"/>
      <c r="C203" s="201">
        <v>167</v>
      </c>
      <c r="D203" s="203" t="s">
        <v>878</v>
      </c>
      <c r="E203" s="6" t="s">
        <v>879</v>
      </c>
      <c r="F203" s="14" t="s">
        <v>431</v>
      </c>
      <c r="G203" s="27" t="s">
        <v>39</v>
      </c>
      <c r="H203" s="3"/>
      <c r="I203" s="3" t="s">
        <v>42</v>
      </c>
      <c r="J203" s="3"/>
      <c r="K203" s="141" t="s">
        <v>331</v>
      </c>
      <c r="L203" s="141"/>
      <c r="M203" s="141" t="s">
        <v>136</v>
      </c>
      <c r="N203" s="142"/>
      <c r="O203" s="142"/>
      <c r="P203" s="143"/>
      <c r="Q203" s="141" t="s">
        <v>136</v>
      </c>
      <c r="R203" s="7">
        <v>2</v>
      </c>
      <c r="S203" s="7"/>
      <c r="T203" s="7"/>
      <c r="U203" s="7"/>
      <c r="V203" s="7"/>
      <c r="W203" s="7"/>
      <c r="X203" s="7"/>
      <c r="Y203" s="7"/>
      <c r="Z203" s="7"/>
      <c r="AA203" s="7"/>
      <c r="AB203" s="7"/>
      <c r="AC203" s="7"/>
      <c r="AD203" s="7"/>
    </row>
    <row r="204" spans="1:30" ht="36" x14ac:dyDescent="0.25">
      <c r="A204" s="315"/>
      <c r="B204" s="315"/>
      <c r="C204" s="10"/>
      <c r="D204" s="87" t="s">
        <v>881</v>
      </c>
      <c r="E204" s="181" t="s">
        <v>882</v>
      </c>
      <c r="F204" s="182" t="s">
        <v>883</v>
      </c>
      <c r="G204" s="165"/>
      <c r="H204" s="165"/>
      <c r="I204" s="165"/>
      <c r="J204" s="165"/>
      <c r="K204" s="166"/>
      <c r="L204" s="166"/>
      <c r="M204" s="141" t="s">
        <v>136</v>
      </c>
      <c r="N204" s="142"/>
      <c r="O204" s="142"/>
      <c r="P204" s="143"/>
      <c r="Q204" s="141" t="s">
        <v>1209</v>
      </c>
      <c r="R204" s="7"/>
      <c r="S204" s="7"/>
      <c r="T204" s="7"/>
      <c r="U204" s="7"/>
      <c r="V204" s="7"/>
      <c r="W204" s="7"/>
      <c r="X204" s="7"/>
      <c r="Y204" s="7"/>
      <c r="Z204" s="7"/>
      <c r="AA204" s="7"/>
      <c r="AB204" s="7"/>
      <c r="AC204" s="7"/>
      <c r="AD204" s="7"/>
    </row>
    <row r="205" spans="1:30" ht="48" x14ac:dyDescent="0.25">
      <c r="A205" s="315"/>
      <c r="B205" s="315"/>
      <c r="C205" s="17">
        <v>168</v>
      </c>
      <c r="D205" s="24" t="s">
        <v>884</v>
      </c>
      <c r="E205" s="6" t="s">
        <v>430</v>
      </c>
      <c r="F205" s="14" t="s">
        <v>431</v>
      </c>
      <c r="G205" s="27" t="s">
        <v>39</v>
      </c>
      <c r="H205" s="3"/>
      <c r="I205" s="3" t="s">
        <v>42</v>
      </c>
      <c r="J205" s="3"/>
      <c r="K205" s="141" t="s">
        <v>331</v>
      </c>
      <c r="L205" s="141"/>
      <c r="M205" s="141" t="s">
        <v>136</v>
      </c>
      <c r="N205" s="142"/>
      <c r="O205" s="142"/>
      <c r="P205" s="143" t="s">
        <v>1290</v>
      </c>
      <c r="Q205" s="141" t="s">
        <v>136</v>
      </c>
      <c r="R205" s="7">
        <v>2</v>
      </c>
      <c r="S205" s="7"/>
      <c r="T205" s="7"/>
      <c r="U205" s="7"/>
      <c r="V205" s="7"/>
      <c r="W205" s="7"/>
      <c r="X205" s="7"/>
      <c r="Y205" s="7"/>
      <c r="Z205" s="7"/>
      <c r="AA205" s="7"/>
      <c r="AB205" s="7"/>
      <c r="AC205" s="7"/>
      <c r="AD205" s="7"/>
    </row>
    <row r="206" spans="1:30" ht="48" x14ac:dyDescent="0.25">
      <c r="A206" s="315"/>
      <c r="B206" s="315"/>
      <c r="C206" s="17">
        <v>169</v>
      </c>
      <c r="D206" s="24" t="s">
        <v>886</v>
      </c>
      <c r="E206" s="6" t="s">
        <v>887</v>
      </c>
      <c r="F206" s="14" t="s">
        <v>431</v>
      </c>
      <c r="G206" s="27" t="s">
        <v>39</v>
      </c>
      <c r="H206" s="3"/>
      <c r="I206" s="3" t="s">
        <v>42</v>
      </c>
      <c r="J206" s="3"/>
      <c r="K206" s="141" t="s">
        <v>331</v>
      </c>
      <c r="L206" s="141"/>
      <c r="M206" s="141" t="s">
        <v>136</v>
      </c>
      <c r="N206" s="142"/>
      <c r="O206" s="142"/>
      <c r="P206" s="143" t="s">
        <v>1290</v>
      </c>
      <c r="Q206" s="141" t="s">
        <v>136</v>
      </c>
      <c r="R206" s="7">
        <v>2</v>
      </c>
      <c r="S206" s="7"/>
      <c r="T206" s="7"/>
      <c r="U206" s="7"/>
      <c r="V206" s="7"/>
      <c r="W206" s="7"/>
      <c r="X206" s="7"/>
      <c r="Y206" s="7"/>
      <c r="Z206" s="7"/>
      <c r="AA206" s="7"/>
      <c r="AB206" s="7"/>
      <c r="AC206" s="7"/>
      <c r="AD206" s="7"/>
    </row>
    <row r="207" spans="1:30" ht="48" x14ac:dyDescent="0.25">
      <c r="A207" s="315"/>
      <c r="B207" s="315"/>
      <c r="C207" s="17">
        <v>170</v>
      </c>
      <c r="D207" s="24" t="s">
        <v>889</v>
      </c>
      <c r="E207" s="6" t="s">
        <v>890</v>
      </c>
      <c r="F207" s="14" t="s">
        <v>431</v>
      </c>
      <c r="G207" s="27" t="s">
        <v>39</v>
      </c>
      <c r="H207" s="3"/>
      <c r="I207" s="3" t="s">
        <v>42</v>
      </c>
      <c r="J207" s="3"/>
      <c r="K207" s="141" t="s">
        <v>331</v>
      </c>
      <c r="L207" s="141"/>
      <c r="M207" s="141" t="s">
        <v>136</v>
      </c>
      <c r="N207" s="142"/>
      <c r="O207" s="142"/>
      <c r="P207" s="143" t="s">
        <v>1290</v>
      </c>
      <c r="Q207" s="141" t="s">
        <v>136</v>
      </c>
      <c r="R207" s="7">
        <v>2</v>
      </c>
      <c r="S207" s="7"/>
      <c r="T207" s="7"/>
      <c r="U207" s="7"/>
      <c r="V207" s="7"/>
      <c r="W207" s="7"/>
      <c r="X207" s="7"/>
      <c r="Y207" s="7"/>
      <c r="Z207" s="7"/>
      <c r="AA207" s="7"/>
      <c r="AB207" s="7"/>
      <c r="AC207" s="7"/>
      <c r="AD207" s="7"/>
    </row>
    <row r="208" spans="1:30" ht="48" x14ac:dyDescent="0.25">
      <c r="A208" s="315"/>
      <c r="B208" s="315"/>
      <c r="C208" s="17">
        <v>171</v>
      </c>
      <c r="D208" s="24" t="s">
        <v>892</v>
      </c>
      <c r="E208" s="6" t="s">
        <v>893</v>
      </c>
      <c r="F208" s="14" t="s">
        <v>431</v>
      </c>
      <c r="G208" s="27" t="s">
        <v>39</v>
      </c>
      <c r="H208" s="3"/>
      <c r="I208" s="3" t="s">
        <v>42</v>
      </c>
      <c r="J208" s="3"/>
      <c r="K208" s="141" t="s">
        <v>331</v>
      </c>
      <c r="L208" s="141"/>
      <c r="M208" s="141" t="s">
        <v>136</v>
      </c>
      <c r="N208" s="142"/>
      <c r="O208" s="142"/>
      <c r="P208" s="143" t="s">
        <v>1290</v>
      </c>
      <c r="Q208" s="141" t="s">
        <v>136</v>
      </c>
      <c r="R208" s="7">
        <v>2</v>
      </c>
      <c r="S208" s="7"/>
      <c r="T208" s="7"/>
      <c r="U208" s="7"/>
      <c r="V208" s="7"/>
      <c r="W208" s="7"/>
      <c r="X208" s="7"/>
      <c r="Y208" s="7"/>
      <c r="Z208" s="7"/>
      <c r="AA208" s="7"/>
      <c r="AB208" s="7"/>
      <c r="AC208" s="7"/>
      <c r="AD208" s="7"/>
    </row>
    <row r="209" spans="1:30" ht="48" x14ac:dyDescent="0.25">
      <c r="A209" s="315"/>
      <c r="B209" s="315"/>
      <c r="C209" s="17">
        <v>172</v>
      </c>
      <c r="D209" s="24" t="s">
        <v>895</v>
      </c>
      <c r="E209" s="6" t="s">
        <v>896</v>
      </c>
      <c r="F209" s="14" t="s">
        <v>431</v>
      </c>
      <c r="G209" s="27" t="s">
        <v>39</v>
      </c>
      <c r="H209" s="3"/>
      <c r="I209" s="3" t="s">
        <v>42</v>
      </c>
      <c r="J209" s="3"/>
      <c r="K209" s="141" t="s">
        <v>331</v>
      </c>
      <c r="L209" s="141"/>
      <c r="M209" s="141" t="s">
        <v>136</v>
      </c>
      <c r="N209" s="142"/>
      <c r="O209" s="142"/>
      <c r="P209" s="143" t="s">
        <v>1290</v>
      </c>
      <c r="Q209" s="141" t="s">
        <v>136</v>
      </c>
      <c r="R209" s="7">
        <v>2</v>
      </c>
      <c r="S209" s="7"/>
      <c r="T209" s="7"/>
      <c r="U209" s="7"/>
      <c r="V209" s="7"/>
      <c r="W209" s="7"/>
      <c r="X209" s="7"/>
      <c r="Y209" s="7"/>
      <c r="Z209" s="7"/>
      <c r="AA209" s="7"/>
      <c r="AB209" s="7"/>
      <c r="AC209" s="7"/>
      <c r="AD209" s="7"/>
    </row>
    <row r="210" spans="1:30" ht="48" x14ac:dyDescent="0.25">
      <c r="A210" s="315"/>
      <c r="B210" s="315"/>
      <c r="C210" s="17">
        <v>173</v>
      </c>
      <c r="D210" s="24" t="s">
        <v>898</v>
      </c>
      <c r="E210" s="6" t="s">
        <v>899</v>
      </c>
      <c r="F210" s="14" t="s">
        <v>431</v>
      </c>
      <c r="G210" s="27" t="s">
        <v>39</v>
      </c>
      <c r="H210" s="3"/>
      <c r="I210" s="3" t="s">
        <v>42</v>
      </c>
      <c r="J210" s="3"/>
      <c r="K210" s="141" t="s">
        <v>331</v>
      </c>
      <c r="L210" s="141"/>
      <c r="M210" s="141" t="s">
        <v>136</v>
      </c>
      <c r="N210" s="142"/>
      <c r="O210" s="142"/>
      <c r="P210" s="143" t="s">
        <v>1290</v>
      </c>
      <c r="Q210" s="141" t="s">
        <v>136</v>
      </c>
      <c r="R210" s="7">
        <v>2</v>
      </c>
      <c r="S210" s="7"/>
      <c r="T210" s="7"/>
      <c r="U210" s="7"/>
      <c r="V210" s="7"/>
      <c r="W210" s="7"/>
      <c r="X210" s="7"/>
      <c r="Y210" s="7"/>
      <c r="Z210" s="7"/>
      <c r="AA210" s="7"/>
      <c r="AB210" s="7"/>
      <c r="AC210" s="7"/>
      <c r="AD210" s="7"/>
    </row>
    <row r="211" spans="1:30" ht="48" x14ac:dyDescent="0.25">
      <c r="A211" s="315"/>
      <c r="B211" s="315"/>
      <c r="C211" s="17">
        <v>174</v>
      </c>
      <c r="D211" s="24" t="s">
        <v>901</v>
      </c>
      <c r="E211" s="6" t="s">
        <v>902</v>
      </c>
      <c r="F211" s="14" t="s">
        <v>431</v>
      </c>
      <c r="G211" s="27" t="s">
        <v>39</v>
      </c>
      <c r="H211" s="3"/>
      <c r="I211" s="3" t="s">
        <v>42</v>
      </c>
      <c r="J211" s="3"/>
      <c r="K211" s="141" t="s">
        <v>331</v>
      </c>
      <c r="L211" s="141"/>
      <c r="M211" s="141" t="s">
        <v>136</v>
      </c>
      <c r="N211" s="142"/>
      <c r="O211" s="142"/>
      <c r="P211" s="143" t="s">
        <v>1290</v>
      </c>
      <c r="Q211" s="141" t="s">
        <v>136</v>
      </c>
      <c r="R211" s="7">
        <v>2</v>
      </c>
      <c r="S211" s="7"/>
      <c r="T211" s="7"/>
      <c r="U211" s="7"/>
      <c r="V211" s="7"/>
      <c r="W211" s="7"/>
      <c r="X211" s="7"/>
      <c r="Y211" s="7"/>
      <c r="Z211" s="7"/>
      <c r="AA211" s="7"/>
      <c r="AB211" s="7"/>
      <c r="AC211" s="7"/>
      <c r="AD211" s="7"/>
    </row>
    <row r="212" spans="1:30" ht="48" x14ac:dyDescent="0.25">
      <c r="A212" s="315"/>
      <c r="B212" s="315"/>
      <c r="C212" s="17">
        <v>175</v>
      </c>
      <c r="D212" s="24" t="s">
        <v>904</v>
      </c>
      <c r="E212" s="6" t="s">
        <v>905</v>
      </c>
      <c r="F212" s="14" t="s">
        <v>431</v>
      </c>
      <c r="G212" s="27" t="s">
        <v>39</v>
      </c>
      <c r="H212" s="3"/>
      <c r="I212" s="3" t="s">
        <v>42</v>
      </c>
      <c r="J212" s="3"/>
      <c r="K212" s="141" t="s">
        <v>331</v>
      </c>
      <c r="L212" s="141"/>
      <c r="M212" s="141" t="s">
        <v>136</v>
      </c>
      <c r="N212" s="142"/>
      <c r="O212" s="142"/>
      <c r="P212" s="143" t="s">
        <v>1290</v>
      </c>
      <c r="Q212" s="141" t="s">
        <v>136</v>
      </c>
      <c r="R212" s="7">
        <v>2</v>
      </c>
      <c r="S212" s="7"/>
      <c r="T212" s="7"/>
      <c r="U212" s="7"/>
      <c r="V212" s="7"/>
      <c r="W212" s="7"/>
      <c r="X212" s="7"/>
      <c r="Y212" s="7"/>
      <c r="Z212" s="7"/>
      <c r="AA212" s="7"/>
      <c r="AB212" s="7"/>
      <c r="AC212" s="7"/>
      <c r="AD212" s="7"/>
    </row>
    <row r="213" spans="1:30" ht="48" x14ac:dyDescent="0.25">
      <c r="A213" s="315"/>
      <c r="B213" s="315"/>
      <c r="C213" s="17">
        <v>176</v>
      </c>
      <c r="D213" s="24" t="s">
        <v>907</v>
      </c>
      <c r="E213" s="6" t="s">
        <v>908</v>
      </c>
      <c r="F213" s="14" t="s">
        <v>431</v>
      </c>
      <c r="G213" s="27" t="s">
        <v>39</v>
      </c>
      <c r="H213" s="3"/>
      <c r="I213" s="3" t="s">
        <v>42</v>
      </c>
      <c r="J213" s="3"/>
      <c r="K213" s="141" t="s">
        <v>331</v>
      </c>
      <c r="L213" s="141"/>
      <c r="M213" s="141" t="s">
        <v>136</v>
      </c>
      <c r="N213" s="142"/>
      <c r="O213" s="142"/>
      <c r="P213" s="143" t="s">
        <v>1290</v>
      </c>
      <c r="Q213" s="141" t="s">
        <v>136</v>
      </c>
      <c r="R213" s="7">
        <v>2</v>
      </c>
      <c r="S213" s="7"/>
      <c r="T213" s="7"/>
      <c r="U213" s="7"/>
      <c r="V213" s="7"/>
      <c r="W213" s="7"/>
      <c r="X213" s="7"/>
      <c r="Y213" s="7"/>
      <c r="Z213" s="7"/>
      <c r="AA213" s="7"/>
      <c r="AB213" s="7"/>
      <c r="AC213" s="7"/>
      <c r="AD213" s="7"/>
    </row>
    <row r="214" spans="1:30" ht="48" x14ac:dyDescent="0.25">
      <c r="A214" s="315"/>
      <c r="B214" s="315"/>
      <c r="C214" s="17">
        <v>177</v>
      </c>
      <c r="D214" s="24" t="s">
        <v>909</v>
      </c>
      <c r="E214" s="6" t="s">
        <v>908</v>
      </c>
      <c r="F214" s="14" t="s">
        <v>431</v>
      </c>
      <c r="G214" s="27" t="s">
        <v>39</v>
      </c>
      <c r="H214" s="3"/>
      <c r="I214" s="3" t="s">
        <v>42</v>
      </c>
      <c r="J214" s="3"/>
      <c r="K214" s="141" t="s">
        <v>331</v>
      </c>
      <c r="L214" s="141"/>
      <c r="M214" s="141" t="s">
        <v>136</v>
      </c>
      <c r="N214" s="142"/>
      <c r="O214" s="142"/>
      <c r="P214" s="143" t="s">
        <v>1290</v>
      </c>
      <c r="Q214" s="141" t="s">
        <v>136</v>
      </c>
      <c r="R214" s="7">
        <v>2</v>
      </c>
      <c r="S214" s="7"/>
      <c r="T214" s="7"/>
      <c r="U214" s="7"/>
      <c r="V214" s="7"/>
      <c r="W214" s="7"/>
      <c r="X214" s="7"/>
      <c r="Y214" s="7"/>
      <c r="Z214" s="7"/>
      <c r="AA214" s="7"/>
      <c r="AB214" s="7"/>
      <c r="AC214" s="7"/>
      <c r="AD214" s="7"/>
    </row>
    <row r="215" spans="1:30" ht="48" x14ac:dyDescent="0.25">
      <c r="A215" s="315"/>
      <c r="B215" s="315"/>
      <c r="C215" s="17">
        <v>178</v>
      </c>
      <c r="D215" s="24" t="s">
        <v>910</v>
      </c>
      <c r="E215" s="6" t="s">
        <v>911</v>
      </c>
      <c r="F215" s="14" t="s">
        <v>431</v>
      </c>
      <c r="G215" s="27" t="s">
        <v>39</v>
      </c>
      <c r="H215" s="3"/>
      <c r="I215" s="3" t="s">
        <v>42</v>
      </c>
      <c r="J215" s="3"/>
      <c r="K215" s="141" t="s">
        <v>331</v>
      </c>
      <c r="L215" s="141"/>
      <c r="M215" s="141" t="s">
        <v>136</v>
      </c>
      <c r="N215" s="142"/>
      <c r="O215" s="142"/>
      <c r="P215" s="143" t="s">
        <v>1290</v>
      </c>
      <c r="Q215" s="141" t="s">
        <v>136</v>
      </c>
      <c r="R215" s="7">
        <v>2</v>
      </c>
      <c r="S215" s="7"/>
      <c r="T215" s="7"/>
      <c r="U215" s="7"/>
      <c r="V215" s="7"/>
      <c r="W215" s="7"/>
      <c r="X215" s="7"/>
      <c r="Y215" s="7"/>
      <c r="Z215" s="7"/>
      <c r="AA215" s="7"/>
      <c r="AB215" s="7"/>
      <c r="AC215" s="7"/>
      <c r="AD215" s="7"/>
    </row>
    <row r="216" spans="1:30" ht="48" x14ac:dyDescent="0.25">
      <c r="A216" s="315"/>
      <c r="B216" s="315"/>
      <c r="C216" s="17">
        <v>179</v>
      </c>
      <c r="D216" s="24" t="s">
        <v>913</v>
      </c>
      <c r="E216" s="6" t="s">
        <v>914</v>
      </c>
      <c r="F216" s="14" t="s">
        <v>431</v>
      </c>
      <c r="G216" s="27" t="s">
        <v>39</v>
      </c>
      <c r="H216" s="3"/>
      <c r="I216" s="3" t="s">
        <v>42</v>
      </c>
      <c r="J216" s="3"/>
      <c r="K216" s="141" t="s">
        <v>331</v>
      </c>
      <c r="L216" s="141"/>
      <c r="M216" s="141" t="s">
        <v>136</v>
      </c>
      <c r="N216" s="142"/>
      <c r="O216" s="142"/>
      <c r="P216" s="143" t="s">
        <v>1290</v>
      </c>
      <c r="Q216" s="141" t="s">
        <v>136</v>
      </c>
      <c r="R216" s="7">
        <v>2</v>
      </c>
      <c r="S216" s="7"/>
      <c r="T216" s="7"/>
      <c r="U216" s="7"/>
      <c r="V216" s="7"/>
      <c r="W216" s="7"/>
      <c r="X216" s="7"/>
      <c r="Y216" s="7"/>
      <c r="Z216" s="7"/>
      <c r="AA216" s="7"/>
      <c r="AB216" s="7"/>
      <c r="AC216" s="7"/>
      <c r="AD216" s="7"/>
    </row>
    <row r="217" spans="1:30" ht="72" x14ac:dyDescent="0.25">
      <c r="A217" s="315"/>
      <c r="B217" s="315"/>
      <c r="C217" s="17">
        <v>180</v>
      </c>
      <c r="D217" s="26" t="s">
        <v>916</v>
      </c>
      <c r="E217" s="6" t="s">
        <v>879</v>
      </c>
      <c r="F217" s="14" t="s">
        <v>431</v>
      </c>
      <c r="G217" s="27" t="s">
        <v>39</v>
      </c>
      <c r="H217" s="3"/>
      <c r="I217" s="3" t="s">
        <v>42</v>
      </c>
      <c r="J217" s="3"/>
      <c r="K217" s="141" t="s">
        <v>331</v>
      </c>
      <c r="L217" s="141"/>
      <c r="M217" s="141" t="s">
        <v>136</v>
      </c>
      <c r="N217" s="142"/>
      <c r="O217" s="142"/>
      <c r="P217" s="143"/>
      <c r="Q217" s="141" t="s">
        <v>136</v>
      </c>
      <c r="R217" s="7">
        <v>2</v>
      </c>
      <c r="S217" s="7"/>
      <c r="T217" s="7"/>
      <c r="U217" s="7"/>
      <c r="V217" s="7"/>
      <c r="W217" s="7"/>
      <c r="X217" s="7"/>
      <c r="Y217" s="7"/>
      <c r="Z217" s="7"/>
      <c r="AA217" s="7"/>
      <c r="AB217" s="7"/>
      <c r="AC217" s="7"/>
      <c r="AD217" s="7"/>
    </row>
    <row r="218" spans="1:30" x14ac:dyDescent="0.25">
      <c r="A218" s="315"/>
      <c r="B218" s="315"/>
      <c r="C218" s="180"/>
      <c r="D218" s="181" t="s">
        <v>917</v>
      </c>
      <c r="E218" s="204"/>
      <c r="F218" s="182" t="s">
        <v>278</v>
      </c>
      <c r="G218" s="165"/>
      <c r="H218" s="165"/>
      <c r="I218" s="165"/>
      <c r="J218" s="165"/>
      <c r="K218" s="166"/>
      <c r="L218" s="166"/>
      <c r="M218" s="141" t="s">
        <v>136</v>
      </c>
      <c r="N218" s="142"/>
      <c r="O218" s="142"/>
      <c r="P218" s="143" t="s">
        <v>1290</v>
      </c>
      <c r="Q218" s="141" t="s">
        <v>1209</v>
      </c>
      <c r="R218" s="7"/>
      <c r="S218" s="7"/>
      <c r="T218" s="7"/>
      <c r="U218" s="7"/>
      <c r="V218" s="7"/>
      <c r="W218" s="7"/>
      <c r="X218" s="7"/>
      <c r="Y218" s="7"/>
      <c r="Z218" s="7"/>
      <c r="AA218" s="7"/>
      <c r="AB218" s="7"/>
      <c r="AC218" s="7"/>
      <c r="AD218" s="7"/>
    </row>
    <row r="219" spans="1:30" ht="24" x14ac:dyDescent="0.25">
      <c r="A219" s="315"/>
      <c r="B219" s="315"/>
      <c r="C219" s="17">
        <v>181</v>
      </c>
      <c r="D219" s="24" t="s">
        <v>918</v>
      </c>
      <c r="E219" s="6" t="s">
        <v>919</v>
      </c>
      <c r="F219" s="14" t="s">
        <v>920</v>
      </c>
      <c r="G219" s="27" t="s">
        <v>39</v>
      </c>
      <c r="H219" s="3"/>
      <c r="I219" s="3" t="s">
        <v>42</v>
      </c>
      <c r="J219" s="3"/>
      <c r="K219" s="141" t="s">
        <v>331</v>
      </c>
      <c r="L219" s="141"/>
      <c r="M219" s="141" t="s">
        <v>136</v>
      </c>
      <c r="N219" s="142"/>
      <c r="O219" s="142"/>
      <c r="P219" s="143" t="s">
        <v>1290</v>
      </c>
      <c r="Q219" s="141" t="s">
        <v>136</v>
      </c>
      <c r="R219" s="7">
        <v>2</v>
      </c>
      <c r="S219" s="7"/>
      <c r="T219" s="7"/>
      <c r="U219" s="7"/>
      <c r="V219" s="7"/>
      <c r="W219" s="7"/>
      <c r="X219" s="7"/>
      <c r="Y219" s="7"/>
      <c r="Z219" s="7"/>
      <c r="AA219" s="7"/>
      <c r="AB219" s="7"/>
      <c r="AC219" s="7"/>
      <c r="AD219" s="7"/>
    </row>
    <row r="220" spans="1:30" ht="24" x14ac:dyDescent="0.25">
      <c r="A220" s="315"/>
      <c r="B220" s="315"/>
      <c r="C220" s="17">
        <v>182</v>
      </c>
      <c r="D220" s="24" t="s">
        <v>922</v>
      </c>
      <c r="E220" s="6" t="s">
        <v>890</v>
      </c>
      <c r="F220" s="14" t="s">
        <v>920</v>
      </c>
      <c r="G220" s="27" t="s">
        <v>39</v>
      </c>
      <c r="H220" s="3"/>
      <c r="I220" s="3" t="s">
        <v>42</v>
      </c>
      <c r="J220" s="3"/>
      <c r="K220" s="141" t="s">
        <v>331</v>
      </c>
      <c r="L220" s="141"/>
      <c r="M220" s="141" t="s">
        <v>136</v>
      </c>
      <c r="N220" s="142"/>
      <c r="O220" s="142"/>
      <c r="P220" s="143" t="s">
        <v>1290</v>
      </c>
      <c r="Q220" s="141" t="s">
        <v>136</v>
      </c>
      <c r="R220" s="7">
        <v>2</v>
      </c>
      <c r="S220" s="7"/>
      <c r="T220" s="7"/>
      <c r="U220" s="7"/>
      <c r="V220" s="7"/>
      <c r="W220" s="7"/>
      <c r="X220" s="7"/>
      <c r="Y220" s="7"/>
      <c r="Z220" s="7"/>
      <c r="AA220" s="7"/>
      <c r="AB220" s="7"/>
      <c r="AC220" s="7"/>
      <c r="AD220" s="7"/>
    </row>
    <row r="221" spans="1:30" ht="36" x14ac:dyDescent="0.25">
      <c r="A221" s="315"/>
      <c r="B221" s="315"/>
      <c r="C221" s="17">
        <v>183</v>
      </c>
      <c r="D221" s="24" t="s">
        <v>924</v>
      </c>
      <c r="E221" s="6" t="s">
        <v>893</v>
      </c>
      <c r="F221" s="14" t="s">
        <v>920</v>
      </c>
      <c r="G221" s="27" t="s">
        <v>39</v>
      </c>
      <c r="H221" s="3"/>
      <c r="I221" s="3" t="s">
        <v>42</v>
      </c>
      <c r="J221" s="3"/>
      <c r="K221" s="141" t="s">
        <v>331</v>
      </c>
      <c r="L221" s="141"/>
      <c r="M221" s="141" t="s">
        <v>136</v>
      </c>
      <c r="N221" s="142"/>
      <c r="O221" s="142"/>
      <c r="P221" s="143" t="s">
        <v>1290</v>
      </c>
      <c r="Q221" s="141" t="s">
        <v>136</v>
      </c>
      <c r="R221" s="7">
        <v>2</v>
      </c>
      <c r="S221" s="7"/>
      <c r="T221" s="7"/>
      <c r="U221" s="7"/>
      <c r="V221" s="7"/>
      <c r="W221" s="7"/>
      <c r="X221" s="7"/>
      <c r="Y221" s="7"/>
      <c r="Z221" s="7"/>
      <c r="AA221" s="7"/>
      <c r="AB221" s="7"/>
      <c r="AC221" s="7"/>
      <c r="AD221" s="7"/>
    </row>
    <row r="222" spans="1:30" ht="36" x14ac:dyDescent="0.25">
      <c r="A222" s="315"/>
      <c r="B222" s="315"/>
      <c r="C222" s="17">
        <v>184</v>
      </c>
      <c r="D222" s="24" t="s">
        <v>926</v>
      </c>
      <c r="E222" s="6" t="s">
        <v>444</v>
      </c>
      <c r="F222" s="14" t="s">
        <v>920</v>
      </c>
      <c r="G222" s="27" t="s">
        <v>39</v>
      </c>
      <c r="H222" s="3"/>
      <c r="I222" s="3" t="s">
        <v>42</v>
      </c>
      <c r="J222" s="3"/>
      <c r="K222" s="141" t="s">
        <v>331</v>
      </c>
      <c r="L222" s="141"/>
      <c r="M222" s="141" t="s">
        <v>136</v>
      </c>
      <c r="N222" s="142"/>
      <c r="O222" s="142"/>
      <c r="P222" s="143" t="s">
        <v>1290</v>
      </c>
      <c r="Q222" s="141" t="s">
        <v>136</v>
      </c>
      <c r="R222" s="7">
        <v>2</v>
      </c>
      <c r="S222" s="7"/>
      <c r="T222" s="7"/>
      <c r="U222" s="7"/>
      <c r="V222" s="7"/>
      <c r="W222" s="7"/>
      <c r="X222" s="7"/>
      <c r="Y222" s="7"/>
      <c r="Z222" s="7"/>
      <c r="AA222" s="7"/>
      <c r="AB222" s="7"/>
      <c r="AC222" s="7"/>
      <c r="AD222" s="7"/>
    </row>
    <row r="223" spans="1:30" ht="24" x14ac:dyDescent="0.25">
      <c r="A223" s="315"/>
      <c r="B223" s="315"/>
      <c r="C223" s="17">
        <v>185</v>
      </c>
      <c r="D223" s="24" t="s">
        <v>928</v>
      </c>
      <c r="E223" s="6" t="s">
        <v>929</v>
      </c>
      <c r="F223" s="14" t="s">
        <v>920</v>
      </c>
      <c r="G223" s="27" t="s">
        <v>39</v>
      </c>
      <c r="H223" s="3"/>
      <c r="I223" s="3" t="s">
        <v>42</v>
      </c>
      <c r="J223" s="3"/>
      <c r="K223" s="141" t="s">
        <v>331</v>
      </c>
      <c r="L223" s="141"/>
      <c r="M223" s="141" t="s">
        <v>136</v>
      </c>
      <c r="N223" s="142"/>
      <c r="O223" s="142"/>
      <c r="P223" s="143" t="s">
        <v>1290</v>
      </c>
      <c r="Q223" s="141" t="s">
        <v>136</v>
      </c>
      <c r="R223" s="7">
        <v>2</v>
      </c>
      <c r="S223" s="7"/>
      <c r="T223" s="7"/>
      <c r="U223" s="7"/>
      <c r="V223" s="7"/>
      <c r="W223" s="7"/>
      <c r="X223" s="7"/>
      <c r="Y223" s="7"/>
      <c r="Z223" s="7"/>
      <c r="AA223" s="7"/>
      <c r="AB223" s="7"/>
      <c r="AC223" s="7"/>
      <c r="AD223" s="7"/>
    </row>
    <row r="224" spans="1:30" ht="24" x14ac:dyDescent="0.25">
      <c r="A224" s="315"/>
      <c r="B224" s="315"/>
      <c r="C224" s="17">
        <v>186</v>
      </c>
      <c r="D224" s="24" t="s">
        <v>931</v>
      </c>
      <c r="E224" s="6" t="s">
        <v>932</v>
      </c>
      <c r="F224" s="14" t="s">
        <v>920</v>
      </c>
      <c r="G224" s="27" t="s">
        <v>39</v>
      </c>
      <c r="H224" s="3"/>
      <c r="I224" s="3" t="s">
        <v>42</v>
      </c>
      <c r="J224" s="3"/>
      <c r="K224" s="141" t="s">
        <v>331</v>
      </c>
      <c r="L224" s="141"/>
      <c r="M224" s="141" t="s">
        <v>136</v>
      </c>
      <c r="N224" s="142"/>
      <c r="O224" s="142"/>
      <c r="P224" s="143" t="s">
        <v>1290</v>
      </c>
      <c r="Q224" s="141" t="s">
        <v>136</v>
      </c>
      <c r="R224" s="7">
        <v>2</v>
      </c>
      <c r="S224" s="7"/>
      <c r="T224" s="7"/>
      <c r="U224" s="7"/>
      <c r="V224" s="7"/>
      <c r="W224" s="7"/>
      <c r="X224" s="7"/>
      <c r="Y224" s="7"/>
      <c r="Z224" s="7"/>
      <c r="AA224" s="7"/>
      <c r="AB224" s="7"/>
      <c r="AC224" s="7"/>
      <c r="AD224" s="7"/>
    </row>
    <row r="225" spans="1:30" ht="36" x14ac:dyDescent="0.25">
      <c r="A225" s="315"/>
      <c r="B225" s="315"/>
      <c r="C225" s="17">
        <v>187</v>
      </c>
      <c r="D225" s="24" t="s">
        <v>934</v>
      </c>
      <c r="E225" s="6" t="s">
        <v>935</v>
      </c>
      <c r="F225" s="14" t="s">
        <v>920</v>
      </c>
      <c r="G225" s="27" t="s">
        <v>39</v>
      </c>
      <c r="H225" s="3"/>
      <c r="I225" s="3" t="s">
        <v>42</v>
      </c>
      <c r="J225" s="3"/>
      <c r="K225" s="141" t="s">
        <v>331</v>
      </c>
      <c r="L225" s="141"/>
      <c r="M225" s="141" t="s">
        <v>136</v>
      </c>
      <c r="N225" s="142"/>
      <c r="O225" s="142"/>
      <c r="P225" s="143" t="s">
        <v>1290</v>
      </c>
      <c r="Q225" s="141" t="s">
        <v>136</v>
      </c>
      <c r="R225" s="7">
        <v>2</v>
      </c>
      <c r="S225" s="7"/>
      <c r="T225" s="7"/>
      <c r="U225" s="7"/>
      <c r="V225" s="7"/>
      <c r="W225" s="7"/>
      <c r="X225" s="7"/>
      <c r="Y225" s="7"/>
      <c r="Z225" s="7"/>
      <c r="AA225" s="7"/>
      <c r="AB225" s="7"/>
      <c r="AC225" s="7"/>
      <c r="AD225" s="7"/>
    </row>
    <row r="226" spans="1:30" ht="24" x14ac:dyDescent="0.25">
      <c r="A226" s="315"/>
      <c r="B226" s="315"/>
      <c r="C226" s="17">
        <v>188</v>
      </c>
      <c r="D226" s="24" t="s">
        <v>937</v>
      </c>
      <c r="E226" s="6" t="s">
        <v>899</v>
      </c>
      <c r="F226" s="14" t="s">
        <v>920</v>
      </c>
      <c r="G226" s="27" t="s">
        <v>39</v>
      </c>
      <c r="H226" s="3"/>
      <c r="I226" s="3" t="s">
        <v>42</v>
      </c>
      <c r="J226" s="3"/>
      <c r="K226" s="141" t="s">
        <v>331</v>
      </c>
      <c r="L226" s="141"/>
      <c r="M226" s="141" t="s">
        <v>136</v>
      </c>
      <c r="N226" s="142"/>
      <c r="O226" s="142"/>
      <c r="P226" s="143" t="s">
        <v>1290</v>
      </c>
      <c r="Q226" s="141" t="s">
        <v>136</v>
      </c>
      <c r="R226" s="7">
        <v>2</v>
      </c>
      <c r="S226" s="7"/>
      <c r="T226" s="7"/>
      <c r="U226" s="7"/>
      <c r="V226" s="7"/>
      <c r="W226" s="7"/>
      <c r="X226" s="7"/>
      <c r="Y226" s="7"/>
      <c r="Z226" s="7"/>
      <c r="AA226" s="7"/>
      <c r="AB226" s="7"/>
      <c r="AC226" s="7"/>
      <c r="AD226" s="7"/>
    </row>
    <row r="227" spans="1:30" ht="24" x14ac:dyDescent="0.25">
      <c r="A227" s="315"/>
      <c r="B227" s="315"/>
      <c r="C227" s="17">
        <v>189</v>
      </c>
      <c r="D227" s="24" t="s">
        <v>939</v>
      </c>
      <c r="E227" s="6" t="s">
        <v>940</v>
      </c>
      <c r="F227" s="14" t="s">
        <v>920</v>
      </c>
      <c r="G227" s="27" t="s">
        <v>39</v>
      </c>
      <c r="H227" s="3"/>
      <c r="I227" s="3" t="s">
        <v>42</v>
      </c>
      <c r="J227" s="3"/>
      <c r="K227" s="141" t="s">
        <v>331</v>
      </c>
      <c r="L227" s="141"/>
      <c r="M227" s="141" t="s">
        <v>136</v>
      </c>
      <c r="N227" s="142"/>
      <c r="O227" s="142"/>
      <c r="P227" s="143" t="s">
        <v>1290</v>
      </c>
      <c r="Q227" s="141" t="s">
        <v>136</v>
      </c>
      <c r="R227" s="7">
        <v>2</v>
      </c>
      <c r="S227" s="7"/>
      <c r="T227" s="7"/>
      <c r="U227" s="7"/>
      <c r="V227" s="7"/>
      <c r="W227" s="7"/>
      <c r="X227" s="7"/>
      <c r="Y227" s="7"/>
      <c r="Z227" s="7"/>
      <c r="AA227" s="7"/>
      <c r="AB227" s="7"/>
      <c r="AC227" s="7"/>
      <c r="AD227" s="7"/>
    </row>
    <row r="228" spans="1:30" ht="72" x14ac:dyDescent="0.25">
      <c r="A228" s="315"/>
      <c r="B228" s="315"/>
      <c r="C228" s="180"/>
      <c r="D228" s="198" t="s">
        <v>942</v>
      </c>
      <c r="E228" s="205" t="s">
        <v>946</v>
      </c>
      <c r="F228" s="182" t="s">
        <v>944</v>
      </c>
      <c r="G228" s="165"/>
      <c r="H228" s="165"/>
      <c r="I228" s="165"/>
      <c r="J228" s="165"/>
      <c r="K228" s="166"/>
      <c r="L228" s="166"/>
      <c r="M228" s="141" t="s">
        <v>136</v>
      </c>
      <c r="N228" s="142"/>
      <c r="O228" s="142"/>
      <c r="P228" s="143"/>
      <c r="Q228" s="141" t="s">
        <v>1209</v>
      </c>
      <c r="R228" s="7"/>
      <c r="S228" s="7"/>
      <c r="T228" s="7"/>
      <c r="U228" s="7"/>
      <c r="V228" s="7"/>
      <c r="W228" s="7"/>
      <c r="X228" s="7"/>
      <c r="Y228" s="7"/>
      <c r="Z228" s="7"/>
      <c r="AA228" s="7"/>
      <c r="AB228" s="7"/>
      <c r="AC228" s="7"/>
      <c r="AD228" s="7"/>
    </row>
    <row r="229" spans="1:30" ht="192" x14ac:dyDescent="0.25">
      <c r="A229" s="315"/>
      <c r="B229" s="315"/>
      <c r="C229" s="17">
        <v>190</v>
      </c>
      <c r="D229" s="29" t="s">
        <v>945</v>
      </c>
      <c r="E229" s="206" t="s">
        <v>946</v>
      </c>
      <c r="F229" s="14" t="s">
        <v>947</v>
      </c>
      <c r="G229" s="27" t="s">
        <v>39</v>
      </c>
      <c r="H229" s="3"/>
      <c r="I229" s="3" t="s">
        <v>42</v>
      </c>
      <c r="J229" s="3"/>
      <c r="K229" s="141" t="s">
        <v>331</v>
      </c>
      <c r="L229" s="141"/>
      <c r="M229" s="141" t="s">
        <v>136</v>
      </c>
      <c r="N229" s="142"/>
      <c r="O229" s="142"/>
      <c r="P229" s="143" t="s">
        <v>1291</v>
      </c>
      <c r="Q229" s="141" t="s">
        <v>136</v>
      </c>
      <c r="R229" s="7">
        <v>2</v>
      </c>
      <c r="S229" s="7"/>
      <c r="T229" s="7"/>
      <c r="U229" s="7"/>
      <c r="V229" s="7"/>
      <c r="W229" s="7"/>
      <c r="X229" s="7"/>
      <c r="Y229" s="7"/>
      <c r="Z229" s="7"/>
      <c r="AA229" s="7"/>
      <c r="AB229" s="7"/>
      <c r="AC229" s="7"/>
      <c r="AD229" s="7"/>
    </row>
    <row r="230" spans="1:30" ht="72" x14ac:dyDescent="0.25">
      <c r="A230" s="315"/>
      <c r="B230" s="315"/>
      <c r="C230" s="201">
        <v>191</v>
      </c>
      <c r="D230" s="202" t="s">
        <v>949</v>
      </c>
      <c r="E230" s="14" t="s">
        <v>950</v>
      </c>
      <c r="F230" s="14" t="s">
        <v>947</v>
      </c>
      <c r="G230" s="27" t="s">
        <v>39</v>
      </c>
      <c r="H230" s="3"/>
      <c r="I230" s="3" t="s">
        <v>42</v>
      </c>
      <c r="J230" s="3"/>
      <c r="K230" s="141" t="s">
        <v>331</v>
      </c>
      <c r="L230" s="141"/>
      <c r="M230" s="141" t="s">
        <v>136</v>
      </c>
      <c r="N230" s="142"/>
      <c r="O230" s="142"/>
      <c r="P230" s="143" t="s">
        <v>1292</v>
      </c>
      <c r="Q230" s="141" t="s">
        <v>17</v>
      </c>
      <c r="R230" s="7">
        <v>2</v>
      </c>
      <c r="S230" s="7"/>
      <c r="T230" s="7"/>
      <c r="U230" s="7"/>
      <c r="V230" s="7"/>
      <c r="W230" s="7"/>
      <c r="X230" s="7"/>
      <c r="Y230" s="7"/>
      <c r="Z230" s="7"/>
      <c r="AA230" s="7"/>
      <c r="AB230" s="7"/>
      <c r="AC230" s="7"/>
      <c r="AD230" s="7"/>
    </row>
    <row r="231" spans="1:30" ht="24" x14ac:dyDescent="0.25">
      <c r="A231" s="315"/>
      <c r="B231" s="315"/>
      <c r="C231" s="180"/>
      <c r="D231" s="181" t="s">
        <v>953</v>
      </c>
      <c r="E231" s="181" t="s">
        <v>954</v>
      </c>
      <c r="F231" s="207"/>
      <c r="G231" s="165"/>
      <c r="H231" s="165"/>
      <c r="I231" s="165"/>
      <c r="J231" s="165"/>
      <c r="K231" s="166"/>
      <c r="L231" s="166"/>
      <c r="M231" s="141" t="s">
        <v>136</v>
      </c>
      <c r="N231" s="142"/>
      <c r="O231" s="142"/>
      <c r="P231" s="143"/>
      <c r="Q231" s="141" t="s">
        <v>1209</v>
      </c>
      <c r="R231" s="7"/>
      <c r="S231" s="7"/>
      <c r="T231" s="7"/>
      <c r="U231" s="7"/>
      <c r="V231" s="7"/>
      <c r="W231" s="7"/>
      <c r="X231" s="7"/>
      <c r="Y231" s="7"/>
      <c r="Z231" s="7"/>
      <c r="AA231" s="7"/>
      <c r="AB231" s="7"/>
      <c r="AC231" s="7"/>
      <c r="AD231" s="7"/>
    </row>
    <row r="232" spans="1:30" ht="48" x14ac:dyDescent="0.25">
      <c r="A232" s="315"/>
      <c r="B232" s="315"/>
      <c r="C232" s="17">
        <v>192</v>
      </c>
      <c r="D232" s="24" t="s">
        <v>955</v>
      </c>
      <c r="E232" s="6" t="s">
        <v>956</v>
      </c>
      <c r="F232" s="6" t="s">
        <v>956</v>
      </c>
      <c r="G232" s="27" t="s">
        <v>39</v>
      </c>
      <c r="H232" s="3"/>
      <c r="I232" s="3" t="s">
        <v>42</v>
      </c>
      <c r="J232" s="3"/>
      <c r="K232" s="141" t="s">
        <v>331</v>
      </c>
      <c r="L232" s="141"/>
      <c r="M232" s="141" t="s">
        <v>136</v>
      </c>
      <c r="N232" s="142"/>
      <c r="O232" s="142"/>
      <c r="P232" s="143" t="s">
        <v>1293</v>
      </c>
      <c r="Q232" s="141" t="s">
        <v>136</v>
      </c>
      <c r="R232" s="7">
        <v>2</v>
      </c>
      <c r="S232" s="7"/>
      <c r="T232" s="7"/>
      <c r="U232" s="7"/>
      <c r="V232" s="7"/>
      <c r="W232" s="7"/>
      <c r="X232" s="7"/>
      <c r="Y232" s="7"/>
      <c r="Z232" s="7"/>
      <c r="AA232" s="7"/>
      <c r="AB232" s="7"/>
      <c r="AC232" s="7"/>
      <c r="AD232" s="7"/>
    </row>
    <row r="233" spans="1:30" ht="60" x14ac:dyDescent="0.25">
      <c r="A233" s="315"/>
      <c r="B233" s="316"/>
      <c r="C233" s="17">
        <v>193</v>
      </c>
      <c r="D233" s="24" t="s">
        <v>958</v>
      </c>
      <c r="E233" s="6" t="s">
        <v>956</v>
      </c>
      <c r="F233" s="6" t="s">
        <v>956</v>
      </c>
      <c r="G233" s="27" t="s">
        <v>39</v>
      </c>
      <c r="H233" s="3"/>
      <c r="I233" s="3" t="s">
        <v>42</v>
      </c>
      <c r="J233" s="3"/>
      <c r="K233" s="141" t="s">
        <v>331</v>
      </c>
      <c r="L233" s="141"/>
      <c r="M233" s="141" t="s">
        <v>136</v>
      </c>
      <c r="N233" s="142"/>
      <c r="O233" s="142"/>
      <c r="P233" s="143" t="s">
        <v>1293</v>
      </c>
      <c r="Q233" s="141" t="s">
        <v>136</v>
      </c>
      <c r="R233" s="7">
        <v>2</v>
      </c>
      <c r="S233" s="7"/>
      <c r="T233" s="7"/>
      <c r="U233" s="7"/>
      <c r="V233" s="7"/>
      <c r="W233" s="7"/>
      <c r="X233" s="7"/>
      <c r="Y233" s="7"/>
      <c r="Z233" s="7"/>
      <c r="AA233" s="7"/>
      <c r="AB233" s="7"/>
      <c r="AC233" s="7"/>
      <c r="AD233" s="7"/>
    </row>
    <row r="234" spans="1:30" ht="24" x14ac:dyDescent="0.25">
      <c r="A234" s="316"/>
      <c r="B234" s="208" t="s">
        <v>962</v>
      </c>
      <c r="C234" s="5">
        <v>194</v>
      </c>
      <c r="D234" s="6" t="s">
        <v>449</v>
      </c>
      <c r="E234" s="6" t="s">
        <v>1294</v>
      </c>
      <c r="F234" s="6" t="s">
        <v>451</v>
      </c>
      <c r="G234" s="27" t="s">
        <v>39</v>
      </c>
      <c r="H234" s="3"/>
      <c r="I234" s="3" t="s">
        <v>42</v>
      </c>
      <c r="J234" s="3"/>
      <c r="K234" s="141" t="s">
        <v>331</v>
      </c>
      <c r="L234" s="141"/>
      <c r="M234" s="141" t="s">
        <v>136</v>
      </c>
      <c r="N234" s="142"/>
      <c r="O234" s="142"/>
      <c r="P234" s="143"/>
      <c r="Q234" s="141" t="s">
        <v>136</v>
      </c>
      <c r="R234" s="7">
        <v>2</v>
      </c>
      <c r="S234" s="7"/>
      <c r="T234" s="7"/>
      <c r="U234" s="7"/>
      <c r="V234" s="7"/>
      <c r="W234" s="7"/>
      <c r="X234" s="7"/>
      <c r="Y234" s="7"/>
      <c r="Z234" s="7"/>
      <c r="AA234" s="7"/>
      <c r="AB234" s="7"/>
      <c r="AC234" s="7"/>
      <c r="AD234" s="7"/>
    </row>
    <row r="235" spans="1:30" ht="36" x14ac:dyDescent="0.25">
      <c r="A235" s="325" t="s">
        <v>964</v>
      </c>
      <c r="B235" s="353" t="s">
        <v>965</v>
      </c>
      <c r="C235" s="3">
        <v>195</v>
      </c>
      <c r="D235" s="45" t="s">
        <v>457</v>
      </c>
      <c r="E235" s="16" t="s">
        <v>458</v>
      </c>
      <c r="F235" s="16" t="s">
        <v>130</v>
      </c>
      <c r="G235" s="27" t="s">
        <v>39</v>
      </c>
      <c r="H235" s="3"/>
      <c r="I235" s="3" t="s">
        <v>42</v>
      </c>
      <c r="J235" s="3"/>
      <c r="K235" s="141" t="s">
        <v>331</v>
      </c>
      <c r="L235" s="141"/>
      <c r="M235" s="141" t="s">
        <v>459</v>
      </c>
      <c r="N235" s="144">
        <v>44203</v>
      </c>
      <c r="O235" s="144"/>
      <c r="P235" s="143"/>
      <c r="Q235" s="141" t="s">
        <v>1203</v>
      </c>
      <c r="R235" s="7">
        <v>2</v>
      </c>
      <c r="S235" s="7"/>
      <c r="T235" s="7"/>
      <c r="U235" s="7"/>
      <c r="V235" s="7"/>
      <c r="W235" s="7"/>
      <c r="X235" s="7"/>
      <c r="Y235" s="7"/>
      <c r="Z235" s="7"/>
      <c r="AA235" s="7"/>
      <c r="AB235" s="7"/>
      <c r="AC235" s="7"/>
      <c r="AD235" s="7"/>
    </row>
    <row r="236" spans="1:30" ht="36" x14ac:dyDescent="0.25">
      <c r="A236" s="315"/>
      <c r="B236" s="315"/>
      <c r="C236" s="3">
        <v>196</v>
      </c>
      <c r="D236" s="45" t="s">
        <v>464</v>
      </c>
      <c r="E236" s="16" t="s">
        <v>465</v>
      </c>
      <c r="F236" s="16" t="s">
        <v>130</v>
      </c>
      <c r="G236" s="27" t="s">
        <v>39</v>
      </c>
      <c r="H236" s="3"/>
      <c r="I236" s="3" t="s">
        <v>42</v>
      </c>
      <c r="J236" s="3"/>
      <c r="K236" s="141" t="s">
        <v>331</v>
      </c>
      <c r="L236" s="141"/>
      <c r="M236" s="141" t="s">
        <v>459</v>
      </c>
      <c r="N236" s="144">
        <v>44203</v>
      </c>
      <c r="O236" s="144"/>
      <c r="P236" s="143"/>
      <c r="Q236" s="141" t="s">
        <v>1203</v>
      </c>
      <c r="R236" s="7">
        <v>2</v>
      </c>
      <c r="S236" s="7"/>
      <c r="T236" s="7"/>
      <c r="U236" s="7"/>
      <c r="V236" s="7"/>
      <c r="W236" s="7"/>
      <c r="X236" s="7"/>
      <c r="Y236" s="7"/>
      <c r="Z236" s="7"/>
      <c r="AA236" s="7"/>
      <c r="AB236" s="7"/>
      <c r="AC236" s="7"/>
      <c r="AD236" s="7"/>
    </row>
    <row r="237" spans="1:30" ht="36" x14ac:dyDescent="0.25">
      <c r="A237" s="316"/>
      <c r="B237" s="315"/>
      <c r="C237" s="53">
        <v>197</v>
      </c>
      <c r="D237" s="111" t="s">
        <v>968</v>
      </c>
      <c r="E237" s="16" t="s">
        <v>465</v>
      </c>
      <c r="F237" s="16" t="s">
        <v>130</v>
      </c>
      <c r="G237" s="27" t="s">
        <v>39</v>
      </c>
      <c r="H237" s="3"/>
      <c r="I237" s="3" t="s">
        <v>42</v>
      </c>
      <c r="J237" s="3"/>
      <c r="K237" s="141" t="s">
        <v>331</v>
      </c>
      <c r="L237" s="141"/>
      <c r="M237" s="141" t="s">
        <v>459</v>
      </c>
      <c r="N237" s="144">
        <v>44203</v>
      </c>
      <c r="O237" s="144"/>
      <c r="P237" s="143"/>
      <c r="Q237" s="141" t="s">
        <v>1203</v>
      </c>
      <c r="R237" s="7">
        <v>2</v>
      </c>
      <c r="S237" s="7"/>
      <c r="T237" s="7"/>
      <c r="U237" s="7"/>
      <c r="V237" s="7"/>
      <c r="W237" s="7"/>
      <c r="X237" s="7"/>
      <c r="Y237" s="7"/>
      <c r="Z237" s="7"/>
      <c r="AA237" s="7"/>
      <c r="AB237" s="7"/>
      <c r="AC237" s="7"/>
      <c r="AD237" s="7"/>
    </row>
    <row r="238" spans="1:30" ht="192.75" x14ac:dyDescent="0.25">
      <c r="A238" s="209"/>
      <c r="B238" s="316"/>
      <c r="C238" s="53" t="s">
        <v>1295</v>
      </c>
      <c r="D238" s="210" t="s">
        <v>1296</v>
      </c>
      <c r="E238" s="16"/>
      <c r="F238" s="16"/>
      <c r="G238" s="211" t="s">
        <v>1297</v>
      </c>
      <c r="H238" s="3"/>
      <c r="I238" s="3"/>
      <c r="J238" s="3"/>
      <c r="K238" s="143" t="s">
        <v>1298</v>
      </c>
      <c r="L238" s="141"/>
      <c r="M238" s="190" t="s">
        <v>136</v>
      </c>
      <c r="N238" s="144"/>
      <c r="O238" s="144"/>
      <c r="P238" s="143" t="s">
        <v>1299</v>
      </c>
      <c r="Q238" s="141" t="s">
        <v>1203</v>
      </c>
      <c r="R238" s="7">
        <v>2</v>
      </c>
      <c r="S238" s="7"/>
      <c r="T238" s="7"/>
      <c r="U238" s="7"/>
      <c r="V238" s="7"/>
      <c r="W238" s="7"/>
      <c r="X238" s="7"/>
      <c r="Y238" s="7"/>
      <c r="Z238" s="7"/>
      <c r="AA238" s="7"/>
      <c r="AB238" s="7"/>
      <c r="AC238" s="7"/>
      <c r="AD238" s="7"/>
    </row>
    <row r="239" spans="1:30" ht="36" x14ac:dyDescent="0.25">
      <c r="A239" s="209" t="s">
        <v>467</v>
      </c>
      <c r="B239" s="208" t="s">
        <v>970</v>
      </c>
      <c r="C239" s="5">
        <v>198</v>
      </c>
      <c r="D239" s="6" t="s">
        <v>1300</v>
      </c>
      <c r="E239" s="6" t="s">
        <v>471</v>
      </c>
      <c r="F239" s="16" t="s">
        <v>130</v>
      </c>
      <c r="G239" s="27" t="s">
        <v>39</v>
      </c>
      <c r="H239" s="3"/>
      <c r="I239" s="3" t="s">
        <v>42</v>
      </c>
      <c r="J239" s="3"/>
      <c r="K239" s="141" t="s">
        <v>331</v>
      </c>
      <c r="L239" s="141"/>
      <c r="M239" s="141" t="s">
        <v>459</v>
      </c>
      <c r="N239" s="144">
        <v>44203</v>
      </c>
      <c r="O239" s="144"/>
      <c r="P239" s="143"/>
      <c r="Q239" s="141" t="s">
        <v>1203</v>
      </c>
      <c r="R239" s="7">
        <v>2</v>
      </c>
      <c r="S239" s="7"/>
      <c r="T239" s="7"/>
      <c r="U239" s="7"/>
      <c r="V239" s="7"/>
      <c r="W239" s="7"/>
      <c r="X239" s="7"/>
      <c r="Y239" s="7"/>
      <c r="Z239" s="7"/>
      <c r="AA239" s="7"/>
      <c r="AB239" s="7"/>
      <c r="AC239" s="7"/>
      <c r="AD239" s="7"/>
    </row>
    <row r="240" spans="1:30" ht="72" x14ac:dyDescent="0.25">
      <c r="A240" s="327" t="s">
        <v>1301</v>
      </c>
      <c r="B240" s="353" t="s">
        <v>974</v>
      </c>
      <c r="C240" s="180"/>
      <c r="D240" s="181" t="s">
        <v>479</v>
      </c>
      <c r="E240" s="40" t="s">
        <v>480</v>
      </c>
      <c r="F240" s="40" t="s">
        <v>254</v>
      </c>
      <c r="G240" s="165"/>
      <c r="H240" s="165"/>
      <c r="I240" s="165"/>
      <c r="J240" s="165"/>
      <c r="K240" s="166"/>
      <c r="L240" s="166"/>
      <c r="M240" s="141" t="s">
        <v>459</v>
      </c>
      <c r="N240" s="144">
        <v>44573</v>
      </c>
      <c r="O240" s="144"/>
      <c r="P240" s="143" t="s">
        <v>1209</v>
      </c>
      <c r="Q240" s="141" t="s">
        <v>1209</v>
      </c>
      <c r="R240" s="7"/>
      <c r="S240" s="7"/>
      <c r="T240" s="7"/>
      <c r="U240" s="7"/>
      <c r="V240" s="7"/>
      <c r="W240" s="7"/>
      <c r="X240" s="7"/>
      <c r="Y240" s="7"/>
      <c r="Z240" s="7"/>
      <c r="AA240" s="7"/>
      <c r="AB240" s="7"/>
      <c r="AC240" s="7"/>
      <c r="AD240" s="7"/>
    </row>
    <row r="241" spans="1:30" ht="168.75" x14ac:dyDescent="0.25">
      <c r="A241" s="315"/>
      <c r="B241" s="315"/>
      <c r="C241" s="5">
        <v>199</v>
      </c>
      <c r="D241" s="6" t="s">
        <v>482</v>
      </c>
      <c r="E241" s="6" t="s">
        <v>480</v>
      </c>
      <c r="F241" s="16" t="s">
        <v>130</v>
      </c>
      <c r="G241" s="27" t="s">
        <v>39</v>
      </c>
      <c r="H241" s="3"/>
      <c r="I241" s="3" t="s">
        <v>42</v>
      </c>
      <c r="J241" s="3"/>
      <c r="K241" s="141" t="s">
        <v>331</v>
      </c>
      <c r="L241" s="141"/>
      <c r="M241" s="141" t="s">
        <v>459</v>
      </c>
      <c r="N241" s="144">
        <v>44573</v>
      </c>
      <c r="O241" s="144"/>
      <c r="P241" s="143" t="s">
        <v>1302</v>
      </c>
      <c r="Q241" s="141" t="s">
        <v>17</v>
      </c>
      <c r="R241" s="7">
        <v>2</v>
      </c>
      <c r="S241" s="7"/>
      <c r="T241" s="7"/>
      <c r="U241" s="7"/>
      <c r="V241" s="7"/>
      <c r="W241" s="7"/>
      <c r="X241" s="7"/>
      <c r="Y241" s="7"/>
      <c r="Z241" s="7"/>
      <c r="AA241" s="7"/>
      <c r="AB241" s="7"/>
      <c r="AC241" s="7"/>
      <c r="AD241" s="7"/>
    </row>
    <row r="242" spans="1:30" ht="168.75" x14ac:dyDescent="0.25">
      <c r="A242" s="315"/>
      <c r="B242" s="315"/>
      <c r="C242" s="5">
        <v>200</v>
      </c>
      <c r="D242" s="6" t="s">
        <v>978</v>
      </c>
      <c r="E242" s="16" t="s">
        <v>480</v>
      </c>
      <c r="F242" s="16" t="s">
        <v>979</v>
      </c>
      <c r="G242" s="27" t="s">
        <v>39</v>
      </c>
      <c r="H242" s="3"/>
      <c r="I242" s="3" t="s">
        <v>42</v>
      </c>
      <c r="J242" s="3"/>
      <c r="K242" s="141" t="s">
        <v>331</v>
      </c>
      <c r="L242" s="141"/>
      <c r="M242" s="141" t="s">
        <v>459</v>
      </c>
      <c r="N242" s="144">
        <v>44573</v>
      </c>
      <c r="O242" s="212"/>
      <c r="P242" s="143" t="s">
        <v>1302</v>
      </c>
      <c r="Q242" s="141" t="s">
        <v>17</v>
      </c>
      <c r="R242" s="7">
        <v>2</v>
      </c>
      <c r="S242" s="7"/>
      <c r="T242" s="7"/>
      <c r="U242" s="7"/>
      <c r="V242" s="7"/>
      <c r="W242" s="7"/>
      <c r="X242" s="7"/>
      <c r="Y242" s="7"/>
      <c r="Z242" s="7"/>
      <c r="AA242" s="7"/>
      <c r="AB242" s="7"/>
      <c r="AC242" s="7"/>
      <c r="AD242" s="7"/>
    </row>
    <row r="243" spans="1:30" ht="168.75" x14ac:dyDescent="0.25">
      <c r="A243" s="315"/>
      <c r="B243" s="316"/>
      <c r="C243" s="5">
        <v>201</v>
      </c>
      <c r="D243" s="6" t="s">
        <v>981</v>
      </c>
      <c r="E243" s="16" t="s">
        <v>480</v>
      </c>
      <c r="F243" s="16" t="s">
        <v>979</v>
      </c>
      <c r="G243" s="27" t="s">
        <v>39</v>
      </c>
      <c r="H243" s="3"/>
      <c r="I243" s="3" t="s">
        <v>42</v>
      </c>
      <c r="J243" s="3"/>
      <c r="K243" s="141" t="s">
        <v>331</v>
      </c>
      <c r="L243" s="141"/>
      <c r="M243" s="141" t="s">
        <v>459</v>
      </c>
      <c r="N243" s="144">
        <v>44573</v>
      </c>
      <c r="O243" s="212"/>
      <c r="P243" s="143" t="s">
        <v>1302</v>
      </c>
      <c r="Q243" s="141" t="s">
        <v>17</v>
      </c>
      <c r="R243" s="7">
        <v>2</v>
      </c>
      <c r="S243" s="7"/>
      <c r="T243" s="7"/>
      <c r="U243" s="7"/>
      <c r="V243" s="7"/>
      <c r="W243" s="7"/>
      <c r="X243" s="7"/>
      <c r="Y243" s="7"/>
      <c r="Z243" s="7"/>
      <c r="AA243" s="7"/>
      <c r="AB243" s="7"/>
      <c r="AC243" s="7"/>
      <c r="AD243" s="7"/>
    </row>
    <row r="244" spans="1:30" ht="48" x14ac:dyDescent="0.25">
      <c r="A244" s="315"/>
      <c r="B244" s="353" t="s">
        <v>983</v>
      </c>
      <c r="C244" s="180"/>
      <c r="D244" s="181" t="s">
        <v>984</v>
      </c>
      <c r="E244" s="110" t="s">
        <v>1303</v>
      </c>
      <c r="F244" s="184"/>
      <c r="G244" s="165"/>
      <c r="H244" s="165"/>
      <c r="I244" s="165"/>
      <c r="J244" s="165"/>
      <c r="K244" s="166"/>
      <c r="L244" s="166"/>
      <c r="M244" s="141" t="s">
        <v>459</v>
      </c>
      <c r="N244" s="144">
        <v>44573</v>
      </c>
      <c r="O244" s="144"/>
      <c r="P244" s="143" t="s">
        <v>1209</v>
      </c>
      <c r="Q244" s="141" t="s">
        <v>1209</v>
      </c>
      <c r="R244" s="7"/>
      <c r="S244" s="7"/>
      <c r="T244" s="7"/>
      <c r="U244" s="7"/>
      <c r="V244" s="7"/>
      <c r="W244" s="7"/>
      <c r="X244" s="7"/>
      <c r="Y244" s="7"/>
      <c r="Z244" s="7"/>
      <c r="AA244" s="7"/>
      <c r="AB244" s="7"/>
      <c r="AC244" s="7"/>
      <c r="AD244" s="7"/>
    </row>
    <row r="245" spans="1:30" ht="168.75" x14ac:dyDescent="0.25">
      <c r="A245" s="315"/>
      <c r="B245" s="315"/>
      <c r="C245" s="5">
        <v>202</v>
      </c>
      <c r="D245" s="6" t="s">
        <v>987</v>
      </c>
      <c r="E245" s="16" t="s">
        <v>988</v>
      </c>
      <c r="F245" s="16" t="s">
        <v>130</v>
      </c>
      <c r="G245" s="27" t="s">
        <v>39</v>
      </c>
      <c r="H245" s="3"/>
      <c r="I245" s="3" t="s">
        <v>42</v>
      </c>
      <c r="J245" s="3"/>
      <c r="K245" s="141" t="s">
        <v>331</v>
      </c>
      <c r="L245" s="141"/>
      <c r="M245" s="141" t="s">
        <v>459</v>
      </c>
      <c r="N245" s="144">
        <v>44573</v>
      </c>
      <c r="O245" s="212"/>
      <c r="P245" s="143" t="s">
        <v>1302</v>
      </c>
      <c r="Q245" s="141" t="s">
        <v>17</v>
      </c>
      <c r="R245" s="7">
        <v>2</v>
      </c>
      <c r="S245" s="7"/>
      <c r="T245" s="7"/>
      <c r="U245" s="7"/>
      <c r="V245" s="7"/>
      <c r="W245" s="7"/>
      <c r="X245" s="7"/>
      <c r="Y245" s="7"/>
      <c r="Z245" s="7"/>
      <c r="AA245" s="7"/>
      <c r="AB245" s="7"/>
      <c r="AC245" s="7"/>
      <c r="AD245" s="7"/>
    </row>
    <row r="246" spans="1:30" ht="168.75" x14ac:dyDescent="0.25">
      <c r="A246" s="315"/>
      <c r="B246" s="315"/>
      <c r="C246" s="3">
        <v>203</v>
      </c>
      <c r="D246" s="45" t="s">
        <v>990</v>
      </c>
      <c r="E246" s="16" t="s">
        <v>988</v>
      </c>
      <c r="F246" s="16" t="s">
        <v>130</v>
      </c>
      <c r="G246" s="27" t="s">
        <v>39</v>
      </c>
      <c r="H246" s="3"/>
      <c r="I246" s="3" t="s">
        <v>42</v>
      </c>
      <c r="J246" s="3"/>
      <c r="K246" s="141" t="s">
        <v>331</v>
      </c>
      <c r="L246" s="141"/>
      <c r="M246" s="141" t="s">
        <v>459</v>
      </c>
      <c r="N246" s="144">
        <v>44573</v>
      </c>
      <c r="O246" s="212"/>
      <c r="P246" s="143" t="s">
        <v>1302</v>
      </c>
      <c r="Q246" s="141" t="s">
        <v>17</v>
      </c>
      <c r="R246" s="7">
        <v>2</v>
      </c>
      <c r="S246" s="7"/>
      <c r="T246" s="7"/>
      <c r="U246" s="7"/>
      <c r="V246" s="7"/>
      <c r="W246" s="7"/>
      <c r="X246" s="7"/>
      <c r="Y246" s="7"/>
      <c r="Z246" s="7"/>
      <c r="AA246" s="7"/>
      <c r="AB246" s="7"/>
      <c r="AC246" s="7"/>
      <c r="AD246" s="7"/>
    </row>
    <row r="247" spans="1:30" ht="168.75" x14ac:dyDescent="0.25">
      <c r="A247" s="315"/>
      <c r="B247" s="315"/>
      <c r="C247" s="5">
        <v>204</v>
      </c>
      <c r="D247" s="45" t="s">
        <v>992</v>
      </c>
      <c r="E247" s="16" t="s">
        <v>988</v>
      </c>
      <c r="F247" s="16" t="s">
        <v>130</v>
      </c>
      <c r="G247" s="27" t="s">
        <v>39</v>
      </c>
      <c r="H247" s="3"/>
      <c r="I247" s="3" t="s">
        <v>42</v>
      </c>
      <c r="J247" s="3"/>
      <c r="K247" s="141" t="s">
        <v>331</v>
      </c>
      <c r="L247" s="141"/>
      <c r="M247" s="141" t="s">
        <v>459</v>
      </c>
      <c r="N247" s="144">
        <v>44573</v>
      </c>
      <c r="O247" s="212"/>
      <c r="P247" s="143" t="s">
        <v>1302</v>
      </c>
      <c r="Q247" s="141" t="s">
        <v>17</v>
      </c>
      <c r="R247" s="7">
        <v>2</v>
      </c>
      <c r="S247" s="7"/>
      <c r="T247" s="7"/>
      <c r="U247" s="7"/>
      <c r="V247" s="7"/>
      <c r="W247" s="7"/>
      <c r="X247" s="7"/>
      <c r="Y247" s="7"/>
      <c r="Z247" s="7"/>
      <c r="AA247" s="7"/>
      <c r="AB247" s="7"/>
      <c r="AC247" s="7"/>
      <c r="AD247" s="7"/>
    </row>
    <row r="248" spans="1:30" ht="168.75" x14ac:dyDescent="0.25">
      <c r="A248" s="315"/>
      <c r="B248" s="315"/>
      <c r="C248" s="3">
        <v>205</v>
      </c>
      <c r="D248" s="45" t="s">
        <v>994</v>
      </c>
      <c r="E248" s="16" t="s">
        <v>988</v>
      </c>
      <c r="F248" s="16" t="s">
        <v>130</v>
      </c>
      <c r="G248" s="27" t="s">
        <v>39</v>
      </c>
      <c r="H248" s="3"/>
      <c r="I248" s="3" t="s">
        <v>42</v>
      </c>
      <c r="J248" s="3"/>
      <c r="K248" s="141" t="s">
        <v>331</v>
      </c>
      <c r="L248" s="141"/>
      <c r="M248" s="141" t="s">
        <v>459</v>
      </c>
      <c r="N248" s="144">
        <v>44573</v>
      </c>
      <c r="O248" s="212"/>
      <c r="P248" s="143" t="s">
        <v>1302</v>
      </c>
      <c r="Q248" s="141" t="s">
        <v>17</v>
      </c>
      <c r="R248" s="7">
        <v>2</v>
      </c>
      <c r="S248" s="7"/>
      <c r="T248" s="7"/>
      <c r="U248" s="7"/>
      <c r="V248" s="7"/>
      <c r="W248" s="7"/>
      <c r="X248" s="7"/>
      <c r="Y248" s="7"/>
      <c r="Z248" s="7"/>
      <c r="AA248" s="7"/>
      <c r="AB248" s="7"/>
      <c r="AC248" s="7"/>
      <c r="AD248" s="7"/>
    </row>
    <row r="249" spans="1:30" ht="168.75" x14ac:dyDescent="0.25">
      <c r="A249" s="315"/>
      <c r="B249" s="315"/>
      <c r="C249" s="5">
        <v>206</v>
      </c>
      <c r="D249" s="45" t="s">
        <v>996</v>
      </c>
      <c r="E249" s="16" t="s">
        <v>988</v>
      </c>
      <c r="F249" s="16" t="s">
        <v>130</v>
      </c>
      <c r="G249" s="27" t="s">
        <v>39</v>
      </c>
      <c r="H249" s="3"/>
      <c r="I249" s="3" t="s">
        <v>42</v>
      </c>
      <c r="J249" s="3"/>
      <c r="K249" s="141" t="s">
        <v>331</v>
      </c>
      <c r="L249" s="141"/>
      <c r="M249" s="141" t="s">
        <v>459</v>
      </c>
      <c r="N249" s="144">
        <v>44573</v>
      </c>
      <c r="O249" s="212"/>
      <c r="P249" s="143" t="s">
        <v>1302</v>
      </c>
      <c r="Q249" s="141" t="s">
        <v>17</v>
      </c>
      <c r="R249" s="7">
        <v>2</v>
      </c>
      <c r="S249" s="7"/>
      <c r="T249" s="7"/>
      <c r="U249" s="7"/>
      <c r="V249" s="7"/>
      <c r="W249" s="7"/>
      <c r="X249" s="7"/>
      <c r="Y249" s="7"/>
      <c r="Z249" s="7"/>
      <c r="AA249" s="7"/>
      <c r="AB249" s="7"/>
      <c r="AC249" s="7"/>
      <c r="AD249" s="7"/>
    </row>
    <row r="250" spans="1:30" ht="168.75" x14ac:dyDescent="0.25">
      <c r="A250" s="315"/>
      <c r="B250" s="315"/>
      <c r="C250" s="3">
        <v>207</v>
      </c>
      <c r="D250" s="45" t="s">
        <v>998</v>
      </c>
      <c r="E250" s="16" t="s">
        <v>988</v>
      </c>
      <c r="F250" s="16" t="s">
        <v>130</v>
      </c>
      <c r="G250" s="27" t="s">
        <v>39</v>
      </c>
      <c r="H250" s="3"/>
      <c r="I250" s="3" t="s">
        <v>42</v>
      </c>
      <c r="J250" s="3"/>
      <c r="K250" s="141" t="s">
        <v>331</v>
      </c>
      <c r="L250" s="141"/>
      <c r="M250" s="141" t="s">
        <v>459</v>
      </c>
      <c r="N250" s="144">
        <v>44573</v>
      </c>
      <c r="O250" s="212"/>
      <c r="P250" s="143" t="s">
        <v>1302</v>
      </c>
      <c r="Q250" s="141" t="s">
        <v>17</v>
      </c>
      <c r="R250" s="7">
        <v>2</v>
      </c>
      <c r="S250" s="7"/>
      <c r="T250" s="7"/>
      <c r="U250" s="7"/>
      <c r="V250" s="7"/>
      <c r="W250" s="7"/>
      <c r="X250" s="7"/>
      <c r="Y250" s="7"/>
      <c r="Z250" s="7"/>
      <c r="AA250" s="7"/>
      <c r="AB250" s="7"/>
      <c r="AC250" s="7"/>
      <c r="AD250" s="7"/>
    </row>
    <row r="251" spans="1:30" ht="168.75" x14ac:dyDescent="0.25">
      <c r="A251" s="315"/>
      <c r="B251" s="315"/>
      <c r="C251" s="5">
        <v>208</v>
      </c>
      <c r="D251" s="45" t="s">
        <v>1000</v>
      </c>
      <c r="E251" s="16" t="s">
        <v>988</v>
      </c>
      <c r="F251" s="16" t="s">
        <v>130</v>
      </c>
      <c r="G251" s="27" t="s">
        <v>39</v>
      </c>
      <c r="H251" s="3"/>
      <c r="I251" s="3" t="s">
        <v>42</v>
      </c>
      <c r="J251" s="3"/>
      <c r="K251" s="141" t="s">
        <v>331</v>
      </c>
      <c r="L251" s="141"/>
      <c r="M251" s="141" t="s">
        <v>459</v>
      </c>
      <c r="N251" s="144">
        <v>44573</v>
      </c>
      <c r="O251" s="212"/>
      <c r="P251" s="143" t="s">
        <v>1302</v>
      </c>
      <c r="Q251" s="141" t="s">
        <v>17</v>
      </c>
      <c r="R251" s="7">
        <v>2</v>
      </c>
      <c r="S251" s="7"/>
      <c r="T251" s="7"/>
      <c r="U251" s="7"/>
      <c r="V251" s="7"/>
      <c r="W251" s="7"/>
      <c r="X251" s="7"/>
      <c r="Y251" s="7"/>
      <c r="Z251" s="7"/>
      <c r="AA251" s="7"/>
      <c r="AB251" s="7"/>
      <c r="AC251" s="7"/>
      <c r="AD251" s="7"/>
    </row>
    <row r="252" spans="1:30" ht="168.75" x14ac:dyDescent="0.25">
      <c r="A252" s="316"/>
      <c r="B252" s="316"/>
      <c r="C252" s="3">
        <v>209</v>
      </c>
      <c r="D252" s="45" t="s">
        <v>1002</v>
      </c>
      <c r="E252" s="16" t="s">
        <v>988</v>
      </c>
      <c r="F252" s="16" t="s">
        <v>130</v>
      </c>
      <c r="G252" s="27" t="s">
        <v>39</v>
      </c>
      <c r="H252" s="3"/>
      <c r="I252" s="3" t="s">
        <v>42</v>
      </c>
      <c r="J252" s="3"/>
      <c r="K252" s="141" t="s">
        <v>331</v>
      </c>
      <c r="L252" s="141"/>
      <c r="M252" s="141" t="s">
        <v>459</v>
      </c>
      <c r="N252" s="144">
        <v>44573</v>
      </c>
      <c r="O252" s="212"/>
      <c r="P252" s="143" t="s">
        <v>1302</v>
      </c>
      <c r="Q252" s="141" t="s">
        <v>17</v>
      </c>
      <c r="R252" s="7">
        <v>2</v>
      </c>
      <c r="S252" s="7"/>
      <c r="T252" s="7"/>
      <c r="U252" s="7"/>
      <c r="V252" s="7"/>
      <c r="W252" s="7"/>
      <c r="X252" s="7"/>
      <c r="Y252" s="7"/>
      <c r="Z252" s="7"/>
      <c r="AA252" s="7"/>
      <c r="AB252" s="7"/>
      <c r="AC252" s="7"/>
      <c r="AD252" s="7"/>
    </row>
    <row r="253" spans="1:30" ht="180" x14ac:dyDescent="0.25">
      <c r="A253" s="323" t="s">
        <v>1003</v>
      </c>
      <c r="B253" s="24" t="s">
        <v>1004</v>
      </c>
      <c r="C253" s="5">
        <v>210</v>
      </c>
      <c r="D253" s="6" t="s">
        <v>487</v>
      </c>
      <c r="E253" s="6" t="s">
        <v>488</v>
      </c>
      <c r="F253" s="6" t="s">
        <v>489</v>
      </c>
      <c r="G253" s="27" t="s">
        <v>39</v>
      </c>
      <c r="H253" s="3"/>
      <c r="I253" s="3" t="s">
        <v>42</v>
      </c>
      <c r="J253" s="3"/>
      <c r="K253" s="141" t="s">
        <v>331</v>
      </c>
      <c r="L253" s="141"/>
      <c r="M253" s="141" t="s">
        <v>459</v>
      </c>
      <c r="N253" s="144">
        <v>44573</v>
      </c>
      <c r="O253" s="144"/>
      <c r="P253" s="143"/>
      <c r="Q253" s="141" t="s">
        <v>1203</v>
      </c>
      <c r="R253" s="7">
        <v>2</v>
      </c>
      <c r="S253" s="7"/>
      <c r="T253" s="7"/>
      <c r="U253" s="7"/>
      <c r="V253" s="7"/>
      <c r="W253" s="7"/>
      <c r="X253" s="7"/>
      <c r="Y253" s="7"/>
      <c r="Z253" s="7"/>
      <c r="AA253" s="7"/>
      <c r="AB253" s="7"/>
      <c r="AC253" s="7"/>
      <c r="AD253" s="7"/>
    </row>
    <row r="254" spans="1:30" ht="120" x14ac:dyDescent="0.25">
      <c r="A254" s="315"/>
      <c r="B254" s="356" t="s">
        <v>1005</v>
      </c>
      <c r="C254" s="3">
        <v>211</v>
      </c>
      <c r="D254" s="6" t="s">
        <v>1304</v>
      </c>
      <c r="E254" s="6" t="s">
        <v>495</v>
      </c>
      <c r="F254" s="6" t="s">
        <v>495</v>
      </c>
      <c r="G254" s="27" t="s">
        <v>39</v>
      </c>
      <c r="H254" s="3"/>
      <c r="I254" s="3" t="s">
        <v>42</v>
      </c>
      <c r="J254" s="3"/>
      <c r="K254" s="141" t="s">
        <v>331</v>
      </c>
      <c r="L254" s="141"/>
      <c r="M254" s="141" t="s">
        <v>459</v>
      </c>
      <c r="N254" s="144">
        <v>44573</v>
      </c>
      <c r="O254" s="144"/>
      <c r="P254" s="143"/>
      <c r="Q254" s="141" t="s">
        <v>1203</v>
      </c>
      <c r="R254" s="7">
        <v>2</v>
      </c>
      <c r="S254" s="7"/>
      <c r="T254" s="7"/>
      <c r="U254" s="7"/>
      <c r="V254" s="7"/>
      <c r="W254" s="7"/>
      <c r="X254" s="7"/>
      <c r="Y254" s="7"/>
      <c r="Z254" s="7"/>
      <c r="AA254" s="7"/>
      <c r="AB254" s="7"/>
      <c r="AC254" s="7"/>
      <c r="AD254" s="7"/>
    </row>
    <row r="255" spans="1:30" ht="60" x14ac:dyDescent="0.25">
      <c r="A255" s="315"/>
      <c r="B255" s="316"/>
      <c r="C255" s="5">
        <v>212</v>
      </c>
      <c r="D255" s="26" t="s">
        <v>500</v>
      </c>
      <c r="E255" s="26" t="s">
        <v>501</v>
      </c>
      <c r="F255" s="6" t="s">
        <v>502</v>
      </c>
      <c r="G255" s="27" t="s">
        <v>39</v>
      </c>
      <c r="H255" s="3"/>
      <c r="I255" s="3" t="s">
        <v>42</v>
      </c>
      <c r="J255" s="3"/>
      <c r="K255" s="141" t="s">
        <v>331</v>
      </c>
      <c r="L255" s="141"/>
      <c r="M255" s="141" t="s">
        <v>136</v>
      </c>
      <c r="N255" s="142"/>
      <c r="O255" s="142"/>
      <c r="P255" s="143"/>
      <c r="Q255" s="141" t="s">
        <v>136</v>
      </c>
      <c r="R255" s="7">
        <v>2</v>
      </c>
      <c r="S255" s="7"/>
      <c r="T255" s="7"/>
      <c r="U255" s="7"/>
      <c r="V255" s="7"/>
      <c r="W255" s="7"/>
      <c r="X255" s="7"/>
      <c r="Y255" s="7"/>
      <c r="Z255" s="7"/>
      <c r="AA255" s="7"/>
      <c r="AB255" s="7"/>
      <c r="AC255" s="7"/>
      <c r="AD255" s="7"/>
    </row>
    <row r="256" spans="1:30" ht="108" x14ac:dyDescent="0.25">
      <c r="A256" s="315"/>
      <c r="B256" s="314" t="s">
        <v>1008</v>
      </c>
      <c r="C256" s="180"/>
      <c r="D256" s="181" t="s">
        <v>1009</v>
      </c>
      <c r="E256" s="90" t="s">
        <v>1010</v>
      </c>
      <c r="F256" s="85"/>
      <c r="G256" s="165"/>
      <c r="H256" s="165"/>
      <c r="I256" s="165"/>
      <c r="J256" s="165"/>
      <c r="K256" s="166"/>
      <c r="L256" s="166"/>
      <c r="M256" s="141" t="s">
        <v>136</v>
      </c>
      <c r="N256" s="142"/>
      <c r="O256" s="142"/>
      <c r="P256" s="143"/>
      <c r="Q256" s="141" t="s">
        <v>1209</v>
      </c>
      <c r="R256" s="7"/>
      <c r="S256" s="7"/>
      <c r="T256" s="7"/>
      <c r="U256" s="7"/>
      <c r="V256" s="7"/>
      <c r="W256" s="7"/>
      <c r="X256" s="7"/>
      <c r="Y256" s="7"/>
      <c r="Z256" s="7"/>
      <c r="AA256" s="7"/>
      <c r="AB256" s="7"/>
      <c r="AC256" s="7"/>
      <c r="AD256" s="7"/>
    </row>
    <row r="257" spans="1:30" ht="72" x14ac:dyDescent="0.25">
      <c r="A257" s="315"/>
      <c r="B257" s="315"/>
      <c r="C257" s="3">
        <v>213</v>
      </c>
      <c r="D257" s="45" t="s">
        <v>1011</v>
      </c>
      <c r="E257" s="6" t="s">
        <v>1012</v>
      </c>
      <c r="F257" s="6" t="s">
        <v>1013</v>
      </c>
      <c r="G257" s="27" t="s">
        <v>39</v>
      </c>
      <c r="H257" s="3"/>
      <c r="I257" s="3" t="s">
        <v>42</v>
      </c>
      <c r="J257" s="3"/>
      <c r="K257" s="141" t="s">
        <v>331</v>
      </c>
      <c r="L257" s="141"/>
      <c r="M257" s="141" t="s">
        <v>136</v>
      </c>
      <c r="N257" s="142"/>
      <c r="O257" s="142"/>
      <c r="P257" s="143"/>
      <c r="Q257" s="141" t="s">
        <v>136</v>
      </c>
      <c r="R257" s="7">
        <v>2</v>
      </c>
      <c r="S257" s="7"/>
      <c r="T257" s="7"/>
      <c r="U257" s="7"/>
      <c r="V257" s="7"/>
      <c r="W257" s="7"/>
      <c r="X257" s="7"/>
      <c r="Y257" s="7"/>
      <c r="Z257" s="7"/>
      <c r="AA257" s="7"/>
      <c r="AB257" s="7"/>
      <c r="AC257" s="7"/>
      <c r="AD257" s="7"/>
    </row>
    <row r="258" spans="1:30" ht="36" x14ac:dyDescent="0.25">
      <c r="A258" s="315"/>
      <c r="B258" s="315"/>
      <c r="C258" s="3">
        <v>214</v>
      </c>
      <c r="D258" s="45" t="s">
        <v>1017</v>
      </c>
      <c r="E258" s="6" t="s">
        <v>1018</v>
      </c>
      <c r="F258" s="6" t="s">
        <v>1013</v>
      </c>
      <c r="G258" s="27" t="s">
        <v>39</v>
      </c>
      <c r="H258" s="3"/>
      <c r="I258" s="3" t="s">
        <v>42</v>
      </c>
      <c r="J258" s="3"/>
      <c r="K258" s="141" t="s">
        <v>331</v>
      </c>
      <c r="L258" s="141"/>
      <c r="M258" s="141" t="s">
        <v>136</v>
      </c>
      <c r="N258" s="142"/>
      <c r="O258" s="142"/>
      <c r="P258" s="143"/>
      <c r="Q258" s="141" t="s">
        <v>136</v>
      </c>
      <c r="R258" s="7">
        <v>2</v>
      </c>
      <c r="S258" s="7"/>
      <c r="T258" s="7"/>
      <c r="U258" s="7"/>
      <c r="V258" s="7"/>
      <c r="W258" s="7"/>
      <c r="X258" s="7"/>
      <c r="Y258" s="7"/>
      <c r="Z258" s="7"/>
      <c r="AA258" s="7"/>
      <c r="AB258" s="7"/>
      <c r="AC258" s="7"/>
      <c r="AD258" s="7"/>
    </row>
    <row r="259" spans="1:30" ht="36" x14ac:dyDescent="0.25">
      <c r="A259" s="315"/>
      <c r="B259" s="315"/>
      <c r="C259" s="3">
        <v>215</v>
      </c>
      <c r="D259" s="45" t="s">
        <v>1020</v>
      </c>
      <c r="E259" s="6" t="s">
        <v>1021</v>
      </c>
      <c r="F259" s="6" t="s">
        <v>1013</v>
      </c>
      <c r="G259" s="27" t="s">
        <v>39</v>
      </c>
      <c r="H259" s="3"/>
      <c r="I259" s="3" t="s">
        <v>42</v>
      </c>
      <c r="J259" s="3"/>
      <c r="K259" s="141" t="s">
        <v>331</v>
      </c>
      <c r="L259" s="141"/>
      <c r="M259" s="141" t="s">
        <v>136</v>
      </c>
      <c r="N259" s="142"/>
      <c r="O259" s="142"/>
      <c r="P259" s="143"/>
      <c r="Q259" s="141" t="s">
        <v>136</v>
      </c>
      <c r="R259" s="7">
        <v>2</v>
      </c>
      <c r="S259" s="7"/>
      <c r="T259" s="7"/>
      <c r="U259" s="7"/>
      <c r="V259" s="7"/>
      <c r="W259" s="7"/>
      <c r="X259" s="7"/>
      <c r="Y259" s="7"/>
      <c r="Z259" s="7"/>
      <c r="AA259" s="7"/>
      <c r="AB259" s="7"/>
      <c r="AC259" s="7"/>
      <c r="AD259" s="7"/>
    </row>
    <row r="260" spans="1:30" ht="24" x14ac:dyDescent="0.25">
      <c r="A260" s="315"/>
      <c r="B260" s="315"/>
      <c r="C260" s="3">
        <v>216</v>
      </c>
      <c r="D260" s="45" t="s">
        <v>1023</v>
      </c>
      <c r="E260" s="6" t="s">
        <v>1024</v>
      </c>
      <c r="F260" s="6" t="s">
        <v>1013</v>
      </c>
      <c r="G260" s="27" t="s">
        <v>39</v>
      </c>
      <c r="H260" s="3"/>
      <c r="I260" s="3" t="s">
        <v>42</v>
      </c>
      <c r="J260" s="3"/>
      <c r="K260" s="141" t="s">
        <v>331</v>
      </c>
      <c r="L260" s="141"/>
      <c r="M260" s="141" t="s">
        <v>136</v>
      </c>
      <c r="N260" s="142"/>
      <c r="O260" s="142"/>
      <c r="P260" s="143"/>
      <c r="Q260" s="141" t="s">
        <v>136</v>
      </c>
      <c r="R260" s="7">
        <v>2</v>
      </c>
      <c r="S260" s="7"/>
      <c r="T260" s="7"/>
      <c r="U260" s="7"/>
      <c r="V260" s="7"/>
      <c r="W260" s="7"/>
      <c r="X260" s="7"/>
      <c r="Y260" s="7"/>
      <c r="Z260" s="7"/>
      <c r="AA260" s="7"/>
      <c r="AB260" s="7"/>
      <c r="AC260" s="7"/>
      <c r="AD260" s="7"/>
    </row>
    <row r="261" spans="1:30" ht="48" x14ac:dyDescent="0.25">
      <c r="A261" s="315"/>
      <c r="B261" s="315"/>
      <c r="C261" s="3">
        <v>217</v>
      </c>
      <c r="D261" s="45" t="s">
        <v>1026</v>
      </c>
      <c r="E261" s="6" t="s">
        <v>1027</v>
      </c>
      <c r="F261" s="6" t="s">
        <v>1013</v>
      </c>
      <c r="G261" s="27" t="s">
        <v>39</v>
      </c>
      <c r="H261" s="3"/>
      <c r="I261" s="3" t="s">
        <v>42</v>
      </c>
      <c r="J261" s="3"/>
      <c r="K261" s="141" t="s">
        <v>331</v>
      </c>
      <c r="L261" s="141"/>
      <c r="M261" s="141" t="s">
        <v>136</v>
      </c>
      <c r="N261" s="142"/>
      <c r="O261" s="142"/>
      <c r="P261" s="143"/>
      <c r="Q261" s="141" t="s">
        <v>136</v>
      </c>
      <c r="R261" s="7">
        <v>2</v>
      </c>
      <c r="S261" s="7"/>
      <c r="T261" s="7"/>
      <c r="U261" s="7"/>
      <c r="V261" s="7"/>
      <c r="W261" s="7"/>
      <c r="X261" s="7"/>
      <c r="Y261" s="7"/>
      <c r="Z261" s="7"/>
      <c r="AA261" s="7"/>
      <c r="AB261" s="7"/>
      <c r="AC261" s="7"/>
      <c r="AD261" s="7"/>
    </row>
    <row r="262" spans="1:30" ht="36" x14ac:dyDescent="0.25">
      <c r="A262" s="315"/>
      <c r="B262" s="315"/>
      <c r="C262" s="3">
        <v>218</v>
      </c>
      <c r="D262" s="45" t="s">
        <v>1029</v>
      </c>
      <c r="E262" s="6" t="s">
        <v>1030</v>
      </c>
      <c r="F262" s="6" t="s">
        <v>1013</v>
      </c>
      <c r="G262" s="27" t="s">
        <v>39</v>
      </c>
      <c r="H262" s="3"/>
      <c r="I262" s="3" t="s">
        <v>42</v>
      </c>
      <c r="J262" s="3"/>
      <c r="K262" s="141" t="s">
        <v>331</v>
      </c>
      <c r="L262" s="141"/>
      <c r="M262" s="141" t="s">
        <v>136</v>
      </c>
      <c r="N262" s="142"/>
      <c r="O262" s="142"/>
      <c r="P262" s="143"/>
      <c r="Q262" s="141" t="s">
        <v>136</v>
      </c>
      <c r="R262" s="7">
        <v>2</v>
      </c>
      <c r="S262" s="7"/>
      <c r="T262" s="7"/>
      <c r="U262" s="7"/>
      <c r="V262" s="7"/>
      <c r="W262" s="7"/>
      <c r="X262" s="7"/>
      <c r="Y262" s="7"/>
      <c r="Z262" s="7"/>
      <c r="AA262" s="7"/>
      <c r="AB262" s="7"/>
      <c r="AC262" s="7"/>
      <c r="AD262" s="7"/>
    </row>
    <row r="263" spans="1:30" ht="24" x14ac:dyDescent="0.25">
      <c r="A263" s="315"/>
      <c r="B263" s="315"/>
      <c r="C263" s="3">
        <v>219</v>
      </c>
      <c r="D263" s="6" t="s">
        <v>1032</v>
      </c>
      <c r="E263" s="6" t="s">
        <v>1033</v>
      </c>
      <c r="F263" s="6" t="s">
        <v>1013</v>
      </c>
      <c r="G263" s="27" t="s">
        <v>39</v>
      </c>
      <c r="H263" s="3"/>
      <c r="I263" s="3" t="s">
        <v>42</v>
      </c>
      <c r="J263" s="3"/>
      <c r="K263" s="141" t="s">
        <v>331</v>
      </c>
      <c r="L263" s="141"/>
      <c r="M263" s="141" t="s">
        <v>136</v>
      </c>
      <c r="N263" s="142"/>
      <c r="O263" s="142"/>
      <c r="P263" s="143"/>
      <c r="Q263" s="141" t="s">
        <v>136</v>
      </c>
      <c r="R263" s="7">
        <v>2</v>
      </c>
      <c r="S263" s="7"/>
      <c r="T263" s="7"/>
      <c r="U263" s="7"/>
      <c r="V263" s="7"/>
      <c r="W263" s="7"/>
      <c r="X263" s="7"/>
      <c r="Y263" s="7"/>
      <c r="Z263" s="7"/>
      <c r="AA263" s="7"/>
      <c r="AB263" s="7"/>
      <c r="AC263" s="7"/>
      <c r="AD263" s="7"/>
    </row>
    <row r="264" spans="1:30" ht="24" x14ac:dyDescent="0.25">
      <c r="A264" s="315"/>
      <c r="B264" s="315"/>
      <c r="C264" s="3">
        <v>220</v>
      </c>
      <c r="D264" s="45" t="s">
        <v>1035</v>
      </c>
      <c r="E264" s="6" t="s">
        <v>1036</v>
      </c>
      <c r="F264" s="6" t="s">
        <v>1013</v>
      </c>
      <c r="G264" s="27" t="s">
        <v>39</v>
      </c>
      <c r="H264" s="3"/>
      <c r="I264" s="3" t="s">
        <v>42</v>
      </c>
      <c r="J264" s="3"/>
      <c r="K264" s="141" t="s">
        <v>331</v>
      </c>
      <c r="L264" s="141"/>
      <c r="M264" s="141" t="s">
        <v>136</v>
      </c>
      <c r="N264" s="142"/>
      <c r="O264" s="142"/>
      <c r="P264" s="143"/>
      <c r="Q264" s="141" t="s">
        <v>136</v>
      </c>
      <c r="R264" s="7">
        <v>2</v>
      </c>
      <c r="S264" s="7"/>
      <c r="T264" s="7"/>
      <c r="U264" s="7"/>
      <c r="V264" s="7"/>
      <c r="W264" s="7"/>
      <c r="X264" s="7"/>
      <c r="Y264" s="7"/>
      <c r="Z264" s="7"/>
      <c r="AA264" s="7"/>
      <c r="AB264" s="7"/>
      <c r="AC264" s="7"/>
      <c r="AD264" s="7"/>
    </row>
    <row r="265" spans="1:30" x14ac:dyDescent="0.25">
      <c r="A265" s="315"/>
      <c r="B265" s="315"/>
      <c r="C265" s="213"/>
      <c r="D265" s="214" t="s">
        <v>1038</v>
      </c>
      <c r="E265" s="207"/>
      <c r="F265" s="207"/>
      <c r="G265" s="165"/>
      <c r="H265" s="165"/>
      <c r="I265" s="165"/>
      <c r="J265" s="165"/>
      <c r="K265" s="166"/>
      <c r="L265" s="166"/>
      <c r="M265" s="141"/>
      <c r="N265" s="142"/>
      <c r="O265" s="142"/>
      <c r="P265" s="143"/>
      <c r="Q265" s="141" t="s">
        <v>1209</v>
      </c>
      <c r="R265" s="7"/>
      <c r="S265" s="7"/>
      <c r="T265" s="7"/>
      <c r="U265" s="7"/>
      <c r="V265" s="7"/>
      <c r="W265" s="7"/>
      <c r="X265" s="7"/>
      <c r="Y265" s="7"/>
      <c r="Z265" s="7"/>
      <c r="AA265" s="7"/>
      <c r="AB265" s="7"/>
      <c r="AC265" s="7"/>
      <c r="AD265" s="7"/>
    </row>
    <row r="266" spans="1:30" ht="36" x14ac:dyDescent="0.25">
      <c r="A266" s="315"/>
      <c r="B266" s="315"/>
      <c r="C266" s="5">
        <v>221</v>
      </c>
      <c r="D266" s="6" t="s">
        <v>1039</v>
      </c>
      <c r="E266" s="6" t="s">
        <v>1040</v>
      </c>
      <c r="F266" s="6" t="s">
        <v>1013</v>
      </c>
      <c r="G266" s="27" t="s">
        <v>39</v>
      </c>
      <c r="H266" s="3"/>
      <c r="I266" s="3" t="s">
        <v>42</v>
      </c>
      <c r="J266" s="3"/>
      <c r="K266" s="141" t="s">
        <v>331</v>
      </c>
      <c r="L266" s="141"/>
      <c r="M266" s="141" t="s">
        <v>136</v>
      </c>
      <c r="N266" s="142"/>
      <c r="O266" s="142"/>
      <c r="P266" s="143"/>
      <c r="Q266" s="141" t="s">
        <v>136</v>
      </c>
      <c r="R266" s="7">
        <v>2</v>
      </c>
      <c r="S266" s="7"/>
      <c r="T266" s="7"/>
      <c r="U266" s="7"/>
      <c r="V266" s="7"/>
      <c r="W266" s="7"/>
      <c r="X266" s="7"/>
      <c r="Y266" s="7"/>
      <c r="Z266" s="7"/>
      <c r="AA266" s="7"/>
      <c r="AB266" s="7"/>
      <c r="AC266" s="7"/>
      <c r="AD266" s="7"/>
    </row>
    <row r="267" spans="1:30" ht="48" x14ac:dyDescent="0.25">
      <c r="A267" s="315"/>
      <c r="B267" s="315"/>
      <c r="C267" s="5">
        <v>222</v>
      </c>
      <c r="D267" s="6" t="s">
        <v>1043</v>
      </c>
      <c r="E267" s="6" t="s">
        <v>1044</v>
      </c>
      <c r="F267" s="6" t="s">
        <v>1045</v>
      </c>
      <c r="G267" s="27" t="s">
        <v>39</v>
      </c>
      <c r="H267" s="3"/>
      <c r="I267" s="3" t="s">
        <v>42</v>
      </c>
      <c r="J267" s="3"/>
      <c r="K267" s="141" t="s">
        <v>331</v>
      </c>
      <c r="L267" s="141"/>
      <c r="M267" s="141" t="s">
        <v>136</v>
      </c>
      <c r="N267" s="142"/>
      <c r="O267" s="142"/>
      <c r="P267" s="143"/>
      <c r="Q267" s="141" t="s">
        <v>136</v>
      </c>
      <c r="R267" s="7">
        <v>2</v>
      </c>
      <c r="S267" s="7"/>
      <c r="T267" s="7"/>
      <c r="U267" s="7"/>
      <c r="V267" s="7"/>
      <c r="W267" s="7"/>
      <c r="X267" s="7"/>
      <c r="Y267" s="7"/>
      <c r="Z267" s="7"/>
      <c r="AA267" s="7"/>
      <c r="AB267" s="7"/>
      <c r="AC267" s="7"/>
      <c r="AD267" s="7"/>
    </row>
    <row r="268" spans="1:30" ht="48" x14ac:dyDescent="0.25">
      <c r="A268" s="315"/>
      <c r="B268" s="315"/>
      <c r="C268" s="5">
        <v>223</v>
      </c>
      <c r="D268" s="6" t="s">
        <v>1047</v>
      </c>
      <c r="E268" s="6" t="s">
        <v>1048</v>
      </c>
      <c r="F268" s="6" t="s">
        <v>1013</v>
      </c>
      <c r="G268" s="27" t="s">
        <v>39</v>
      </c>
      <c r="H268" s="3"/>
      <c r="I268" s="3" t="s">
        <v>42</v>
      </c>
      <c r="J268" s="3"/>
      <c r="K268" s="141" t="s">
        <v>331</v>
      </c>
      <c r="L268" s="141"/>
      <c r="M268" s="141" t="s">
        <v>136</v>
      </c>
      <c r="N268" s="142"/>
      <c r="O268" s="142"/>
      <c r="P268" s="143"/>
      <c r="Q268" s="141" t="s">
        <v>136</v>
      </c>
      <c r="R268" s="7">
        <v>2</v>
      </c>
      <c r="S268" s="7"/>
      <c r="T268" s="7"/>
      <c r="U268" s="7"/>
      <c r="V268" s="7"/>
      <c r="W268" s="7"/>
      <c r="X268" s="7"/>
      <c r="Y268" s="7"/>
      <c r="Z268" s="7"/>
      <c r="AA268" s="7"/>
      <c r="AB268" s="7"/>
      <c r="AC268" s="7"/>
      <c r="AD268" s="7"/>
    </row>
    <row r="269" spans="1:30" ht="24" x14ac:dyDescent="0.25">
      <c r="A269" s="315"/>
      <c r="B269" s="315"/>
      <c r="C269" s="5">
        <v>224</v>
      </c>
      <c r="D269" s="6" t="s">
        <v>1050</v>
      </c>
      <c r="E269" s="6" t="s">
        <v>1048</v>
      </c>
      <c r="F269" s="6" t="s">
        <v>1051</v>
      </c>
      <c r="G269" s="27" t="s">
        <v>39</v>
      </c>
      <c r="H269" s="3"/>
      <c r="I269" s="3" t="s">
        <v>42</v>
      </c>
      <c r="J269" s="3"/>
      <c r="K269" s="141" t="s">
        <v>331</v>
      </c>
      <c r="L269" s="141"/>
      <c r="M269" s="141" t="s">
        <v>136</v>
      </c>
      <c r="N269" s="142"/>
      <c r="O269" s="142"/>
      <c r="P269" s="143"/>
      <c r="Q269" s="141" t="s">
        <v>136</v>
      </c>
      <c r="R269" s="7">
        <v>2</v>
      </c>
      <c r="S269" s="7"/>
      <c r="T269" s="7"/>
      <c r="U269" s="7"/>
      <c r="V269" s="7"/>
      <c r="W269" s="7"/>
      <c r="X269" s="7"/>
      <c r="Y269" s="7"/>
      <c r="Z269" s="7"/>
      <c r="AA269" s="7"/>
      <c r="AB269" s="7"/>
      <c r="AC269" s="7"/>
      <c r="AD269" s="7"/>
    </row>
    <row r="270" spans="1:30" ht="24" x14ac:dyDescent="0.25">
      <c r="A270" s="315"/>
      <c r="B270" s="315"/>
      <c r="C270" s="5">
        <v>225</v>
      </c>
      <c r="D270" s="6" t="s">
        <v>1305</v>
      </c>
      <c r="E270" s="6" t="s">
        <v>1054</v>
      </c>
      <c r="F270" s="6" t="s">
        <v>1051</v>
      </c>
      <c r="G270" s="27" t="s">
        <v>39</v>
      </c>
      <c r="H270" s="3"/>
      <c r="I270" s="3" t="s">
        <v>42</v>
      </c>
      <c r="J270" s="3"/>
      <c r="K270" s="141" t="s">
        <v>331</v>
      </c>
      <c r="L270" s="141"/>
      <c r="M270" s="141" t="s">
        <v>136</v>
      </c>
      <c r="N270" s="142"/>
      <c r="O270" s="142"/>
      <c r="P270" s="143"/>
      <c r="Q270" s="141" t="s">
        <v>136</v>
      </c>
      <c r="R270" s="7">
        <v>2</v>
      </c>
      <c r="S270" s="7"/>
      <c r="T270" s="7"/>
      <c r="U270" s="7"/>
      <c r="V270" s="7"/>
      <c r="W270" s="7"/>
      <c r="X270" s="7"/>
      <c r="Y270" s="7"/>
      <c r="Z270" s="7"/>
      <c r="AA270" s="7"/>
      <c r="AB270" s="7"/>
      <c r="AC270" s="7"/>
      <c r="AD270" s="7"/>
    </row>
    <row r="271" spans="1:30" x14ac:dyDescent="0.25">
      <c r="A271" s="315"/>
      <c r="B271" s="315"/>
      <c r="C271" s="5">
        <v>226</v>
      </c>
      <c r="D271" s="45" t="s">
        <v>1056</v>
      </c>
      <c r="E271" s="6" t="s">
        <v>1057</v>
      </c>
      <c r="F271" s="6" t="s">
        <v>1051</v>
      </c>
      <c r="G271" s="27" t="s">
        <v>39</v>
      </c>
      <c r="H271" s="3"/>
      <c r="I271" s="3" t="s">
        <v>42</v>
      </c>
      <c r="J271" s="3"/>
      <c r="K271" s="141" t="s">
        <v>331</v>
      </c>
      <c r="L271" s="141"/>
      <c r="M271" s="141" t="s">
        <v>136</v>
      </c>
      <c r="N271" s="142"/>
      <c r="O271" s="142"/>
      <c r="P271" s="143"/>
      <c r="Q271" s="141" t="s">
        <v>136</v>
      </c>
      <c r="R271" s="7">
        <v>2</v>
      </c>
      <c r="S271" s="7"/>
      <c r="T271" s="7"/>
      <c r="U271" s="7"/>
      <c r="V271" s="7"/>
      <c r="W271" s="7"/>
      <c r="X271" s="7"/>
      <c r="Y271" s="7"/>
      <c r="Z271" s="7"/>
      <c r="AA271" s="7"/>
      <c r="AB271" s="7"/>
      <c r="AC271" s="7"/>
      <c r="AD271" s="7"/>
    </row>
    <row r="272" spans="1:30" ht="36" x14ac:dyDescent="0.25">
      <c r="A272" s="315"/>
      <c r="B272" s="315"/>
      <c r="C272" s="5">
        <v>227</v>
      </c>
      <c r="D272" s="6" t="s">
        <v>1059</v>
      </c>
      <c r="E272" s="6" t="s">
        <v>1057</v>
      </c>
      <c r="F272" s="6" t="s">
        <v>1051</v>
      </c>
      <c r="G272" s="27" t="s">
        <v>39</v>
      </c>
      <c r="H272" s="3"/>
      <c r="I272" s="3" t="s">
        <v>42</v>
      </c>
      <c r="J272" s="3"/>
      <c r="K272" s="141" t="s">
        <v>331</v>
      </c>
      <c r="L272" s="141"/>
      <c r="M272" s="141" t="s">
        <v>136</v>
      </c>
      <c r="N272" s="142"/>
      <c r="O272" s="142"/>
      <c r="P272" s="143"/>
      <c r="Q272" s="141" t="s">
        <v>136</v>
      </c>
      <c r="R272" s="7">
        <v>2</v>
      </c>
      <c r="S272" s="7"/>
      <c r="T272" s="7"/>
      <c r="U272" s="7"/>
      <c r="V272" s="7"/>
      <c r="W272" s="7"/>
      <c r="X272" s="7"/>
      <c r="Y272" s="7"/>
      <c r="Z272" s="7"/>
      <c r="AA272" s="7"/>
      <c r="AB272" s="7"/>
      <c r="AC272" s="7"/>
      <c r="AD272" s="7"/>
    </row>
    <row r="273" spans="1:30" x14ac:dyDescent="0.25">
      <c r="A273" s="315"/>
      <c r="B273" s="315"/>
      <c r="C273" s="5">
        <v>228</v>
      </c>
      <c r="D273" s="45" t="s">
        <v>1061</v>
      </c>
      <c r="E273" s="6" t="s">
        <v>1062</v>
      </c>
      <c r="F273" s="6" t="s">
        <v>1051</v>
      </c>
      <c r="G273" s="27" t="s">
        <v>39</v>
      </c>
      <c r="H273" s="3"/>
      <c r="I273" s="3" t="s">
        <v>42</v>
      </c>
      <c r="J273" s="3"/>
      <c r="K273" s="141" t="s">
        <v>331</v>
      </c>
      <c r="L273" s="141"/>
      <c r="M273" s="141" t="s">
        <v>136</v>
      </c>
      <c r="N273" s="142"/>
      <c r="O273" s="142"/>
      <c r="P273" s="143"/>
      <c r="Q273" s="141" t="s">
        <v>136</v>
      </c>
      <c r="R273" s="7">
        <v>2</v>
      </c>
      <c r="S273" s="7"/>
      <c r="T273" s="7"/>
      <c r="U273" s="7"/>
      <c r="V273" s="7"/>
      <c r="W273" s="7"/>
      <c r="X273" s="7"/>
      <c r="Y273" s="7"/>
      <c r="Z273" s="7"/>
      <c r="AA273" s="7"/>
      <c r="AB273" s="7"/>
      <c r="AC273" s="7"/>
      <c r="AD273" s="7"/>
    </row>
    <row r="274" spans="1:30" x14ac:dyDescent="0.25">
      <c r="A274" s="315"/>
      <c r="B274" s="315"/>
      <c r="C274" s="5">
        <v>229</v>
      </c>
      <c r="D274" s="45" t="s">
        <v>1064</v>
      </c>
      <c r="E274" s="6" t="s">
        <v>1065</v>
      </c>
      <c r="F274" s="6" t="s">
        <v>1051</v>
      </c>
      <c r="G274" s="27" t="s">
        <v>39</v>
      </c>
      <c r="H274" s="3"/>
      <c r="I274" s="3" t="s">
        <v>42</v>
      </c>
      <c r="J274" s="3"/>
      <c r="K274" s="141" t="s">
        <v>331</v>
      </c>
      <c r="L274" s="141"/>
      <c r="M274" s="141" t="s">
        <v>136</v>
      </c>
      <c r="N274" s="142"/>
      <c r="O274" s="142"/>
      <c r="P274" s="143"/>
      <c r="Q274" s="141" t="s">
        <v>136</v>
      </c>
      <c r="R274" s="7">
        <v>2</v>
      </c>
      <c r="S274" s="7"/>
      <c r="T274" s="7"/>
      <c r="U274" s="7"/>
      <c r="V274" s="7"/>
      <c r="W274" s="7"/>
      <c r="X274" s="7"/>
      <c r="Y274" s="7"/>
      <c r="Z274" s="7"/>
      <c r="AA274" s="7"/>
      <c r="AB274" s="7"/>
      <c r="AC274" s="7"/>
      <c r="AD274" s="7"/>
    </row>
    <row r="275" spans="1:30" x14ac:dyDescent="0.25">
      <c r="A275" s="315"/>
      <c r="B275" s="315"/>
      <c r="C275" s="5">
        <v>230</v>
      </c>
      <c r="D275" s="45" t="s">
        <v>1067</v>
      </c>
      <c r="E275" s="6" t="s">
        <v>1068</v>
      </c>
      <c r="F275" s="6" t="s">
        <v>1051</v>
      </c>
      <c r="G275" s="27" t="s">
        <v>39</v>
      </c>
      <c r="H275" s="3"/>
      <c r="I275" s="3" t="s">
        <v>42</v>
      </c>
      <c r="J275" s="3"/>
      <c r="K275" s="141" t="s">
        <v>331</v>
      </c>
      <c r="L275" s="141"/>
      <c r="M275" s="141" t="s">
        <v>136</v>
      </c>
      <c r="N275" s="142"/>
      <c r="O275" s="142"/>
      <c r="P275" s="143"/>
      <c r="Q275" s="141" t="s">
        <v>136</v>
      </c>
      <c r="R275" s="7">
        <v>2</v>
      </c>
      <c r="S275" s="7"/>
      <c r="T275" s="7"/>
      <c r="U275" s="7"/>
      <c r="V275" s="7"/>
      <c r="W275" s="7"/>
      <c r="X275" s="7"/>
      <c r="Y275" s="7"/>
      <c r="Z275" s="7"/>
      <c r="AA275" s="7"/>
      <c r="AB275" s="7"/>
      <c r="AC275" s="7"/>
      <c r="AD275" s="7"/>
    </row>
    <row r="276" spans="1:30" ht="192" x14ac:dyDescent="0.25">
      <c r="A276" s="315"/>
      <c r="B276" s="315"/>
      <c r="C276" s="5">
        <v>231</v>
      </c>
      <c r="D276" s="45" t="s">
        <v>1070</v>
      </c>
      <c r="E276" s="6" t="s">
        <v>1306</v>
      </c>
      <c r="F276" s="6" t="s">
        <v>1051</v>
      </c>
      <c r="G276" s="27" t="s">
        <v>39</v>
      </c>
      <c r="H276" s="3"/>
      <c r="I276" s="3" t="s">
        <v>42</v>
      </c>
      <c r="J276" s="3"/>
      <c r="K276" s="141" t="s">
        <v>331</v>
      </c>
      <c r="L276" s="141"/>
      <c r="M276" s="141" t="s">
        <v>136</v>
      </c>
      <c r="N276" s="142"/>
      <c r="O276" s="142"/>
      <c r="P276" s="143"/>
      <c r="Q276" s="141" t="s">
        <v>136</v>
      </c>
      <c r="R276" s="7">
        <v>2</v>
      </c>
      <c r="S276" s="7"/>
      <c r="T276" s="7"/>
      <c r="U276" s="7"/>
      <c r="V276" s="7"/>
      <c r="W276" s="7"/>
      <c r="X276" s="7"/>
      <c r="Y276" s="7"/>
      <c r="Z276" s="7"/>
      <c r="AA276" s="7"/>
      <c r="AB276" s="7"/>
      <c r="AC276" s="7"/>
      <c r="AD276" s="7"/>
    </row>
    <row r="277" spans="1:30" x14ac:dyDescent="0.25">
      <c r="A277" s="316"/>
      <c r="B277" s="316"/>
      <c r="C277" s="5">
        <v>232</v>
      </c>
      <c r="D277" s="45" t="s">
        <v>1073</v>
      </c>
      <c r="E277" s="6" t="s">
        <v>1051</v>
      </c>
      <c r="F277" s="6" t="s">
        <v>1051</v>
      </c>
      <c r="G277" s="27" t="s">
        <v>39</v>
      </c>
      <c r="H277" s="3"/>
      <c r="I277" s="3" t="s">
        <v>42</v>
      </c>
      <c r="J277" s="3"/>
      <c r="K277" s="141" t="s">
        <v>331</v>
      </c>
      <c r="L277" s="141"/>
      <c r="M277" s="141" t="s">
        <v>136</v>
      </c>
      <c r="N277" s="142"/>
      <c r="O277" s="142"/>
      <c r="P277" s="143"/>
      <c r="Q277" s="141" t="s">
        <v>136</v>
      </c>
      <c r="R277" s="7">
        <v>2</v>
      </c>
      <c r="S277" s="7"/>
      <c r="T277" s="7"/>
      <c r="U277" s="7"/>
      <c r="V277" s="7"/>
      <c r="W277" s="7"/>
      <c r="X277" s="7"/>
      <c r="Y277" s="7"/>
      <c r="Z277" s="7"/>
      <c r="AA277" s="7"/>
      <c r="AB277" s="7"/>
      <c r="AC277" s="7"/>
      <c r="AD277" s="7"/>
    </row>
    <row r="278" spans="1:30" ht="48" x14ac:dyDescent="0.25">
      <c r="A278" s="209" t="s">
        <v>1075</v>
      </c>
      <c r="B278" s="45" t="s">
        <v>1076</v>
      </c>
      <c r="C278" s="5">
        <v>233</v>
      </c>
      <c r="D278" s="45" t="s">
        <v>1077</v>
      </c>
      <c r="E278" s="6" t="s">
        <v>1078</v>
      </c>
      <c r="F278" s="14" t="s">
        <v>1051</v>
      </c>
      <c r="G278" s="27" t="s">
        <v>39</v>
      </c>
      <c r="H278" s="3"/>
      <c r="I278" s="3" t="s">
        <v>42</v>
      </c>
      <c r="J278" s="3"/>
      <c r="K278" s="141" t="s">
        <v>331</v>
      </c>
      <c r="L278" s="141"/>
      <c r="M278" s="141" t="s">
        <v>1079</v>
      </c>
      <c r="N278" s="144">
        <v>44573</v>
      </c>
      <c r="O278" s="144"/>
      <c r="P278" s="143"/>
      <c r="Q278" s="141" t="s">
        <v>1203</v>
      </c>
      <c r="R278" s="7">
        <v>2</v>
      </c>
      <c r="S278" s="7"/>
      <c r="T278" s="7"/>
      <c r="U278" s="7"/>
      <c r="V278" s="7"/>
      <c r="W278" s="7"/>
      <c r="X278" s="7"/>
      <c r="Y278" s="7"/>
      <c r="Z278" s="7"/>
      <c r="AA278" s="7"/>
      <c r="AB278" s="7"/>
      <c r="AC278" s="7"/>
      <c r="AD278" s="7"/>
    </row>
    <row r="279" spans="1:30" x14ac:dyDescent="0.25">
      <c r="A279" s="354" t="s">
        <v>1081</v>
      </c>
      <c r="B279" s="307"/>
      <c r="C279" s="307"/>
      <c r="D279" s="307"/>
      <c r="E279" s="307"/>
      <c r="F279" s="307"/>
      <c r="G279" s="307"/>
      <c r="H279" s="307"/>
      <c r="I279" s="307"/>
      <c r="J279" s="307"/>
      <c r="K279" s="307"/>
      <c r="L279" s="308"/>
      <c r="M279" s="141" t="s">
        <v>136</v>
      </c>
      <c r="N279" s="142"/>
      <c r="O279" s="142"/>
      <c r="P279" s="143"/>
      <c r="Q279" s="141" t="s">
        <v>136</v>
      </c>
      <c r="R279" s="7">
        <v>2</v>
      </c>
      <c r="S279" s="7"/>
      <c r="T279" s="7"/>
      <c r="U279" s="7"/>
      <c r="V279" s="7"/>
      <c r="W279" s="7"/>
      <c r="X279" s="7"/>
      <c r="Y279" s="7"/>
      <c r="Z279" s="7"/>
      <c r="AA279" s="7"/>
      <c r="AB279" s="7"/>
      <c r="AC279" s="7"/>
      <c r="AD279" s="7"/>
    </row>
    <row r="280" spans="1:30" x14ac:dyDescent="0.25">
      <c r="A280" s="333" t="s">
        <v>1210</v>
      </c>
      <c r="B280" s="338" t="s">
        <v>1211</v>
      </c>
      <c r="C280" s="307"/>
      <c r="D280" s="308"/>
      <c r="E280" s="333" t="s">
        <v>1212</v>
      </c>
      <c r="F280" s="333" t="s">
        <v>1213</v>
      </c>
      <c r="G280" s="339" t="s">
        <v>12</v>
      </c>
      <c r="H280" s="332" t="s">
        <v>1214</v>
      </c>
      <c r="I280" s="307"/>
      <c r="J280" s="308"/>
      <c r="K280" s="9"/>
      <c r="L280" s="333" t="s">
        <v>1215</v>
      </c>
      <c r="M280" s="141" t="s">
        <v>136</v>
      </c>
      <c r="N280" s="142"/>
      <c r="O280" s="142"/>
      <c r="P280" s="143"/>
      <c r="Q280" s="141" t="s">
        <v>1209</v>
      </c>
      <c r="R280" s="7"/>
      <c r="S280" s="7"/>
      <c r="T280" s="7"/>
      <c r="U280" s="7"/>
      <c r="V280" s="7"/>
      <c r="W280" s="7"/>
      <c r="X280" s="7"/>
      <c r="Y280" s="7"/>
      <c r="Z280" s="7"/>
      <c r="AA280" s="7"/>
      <c r="AB280" s="7"/>
      <c r="AC280" s="7"/>
      <c r="AD280" s="7"/>
    </row>
    <row r="281" spans="1:30" x14ac:dyDescent="0.25">
      <c r="A281" s="316"/>
      <c r="B281" s="151" t="s">
        <v>509</v>
      </c>
      <c r="C281" s="9"/>
      <c r="D281" s="9" t="s">
        <v>9</v>
      </c>
      <c r="E281" s="316"/>
      <c r="F281" s="316"/>
      <c r="G281" s="316"/>
      <c r="H281" s="152" t="s">
        <v>15</v>
      </c>
      <c r="I281" s="152" t="s">
        <v>16</v>
      </c>
      <c r="J281" s="152" t="s">
        <v>1201</v>
      </c>
      <c r="K281" s="9"/>
      <c r="L281" s="316"/>
      <c r="M281" s="141" t="s">
        <v>136</v>
      </c>
      <c r="N281" s="142"/>
      <c r="O281" s="142"/>
      <c r="P281" s="143"/>
      <c r="Q281" s="141" t="s">
        <v>1209</v>
      </c>
      <c r="R281" s="7"/>
      <c r="S281" s="7"/>
      <c r="T281" s="7"/>
      <c r="U281" s="7"/>
      <c r="V281" s="7"/>
      <c r="W281" s="7"/>
      <c r="X281" s="7"/>
      <c r="Y281" s="7"/>
      <c r="Z281" s="7"/>
      <c r="AA281" s="7"/>
      <c r="AB281" s="7"/>
      <c r="AC281" s="7"/>
      <c r="AD281" s="7"/>
    </row>
    <row r="282" spans="1:30" ht="60" x14ac:dyDescent="0.25">
      <c r="A282" s="322" t="s">
        <v>1082</v>
      </c>
      <c r="B282" s="319" t="s">
        <v>1083</v>
      </c>
      <c r="C282" s="5">
        <v>1</v>
      </c>
      <c r="D282" s="16" t="s">
        <v>1084</v>
      </c>
      <c r="E282" s="6" t="s">
        <v>1307</v>
      </c>
      <c r="F282" s="6" t="s">
        <v>1086</v>
      </c>
      <c r="G282" s="2" t="s">
        <v>39</v>
      </c>
      <c r="H282" s="3"/>
      <c r="I282" s="3" t="s">
        <v>42</v>
      </c>
      <c r="J282" s="3"/>
      <c r="K282" s="141" t="s">
        <v>582</v>
      </c>
      <c r="L282" s="141"/>
      <c r="M282" s="141" t="s">
        <v>136</v>
      </c>
      <c r="N282" s="142"/>
      <c r="O282" s="142"/>
      <c r="P282" s="143"/>
      <c r="Q282" s="141" t="s">
        <v>136</v>
      </c>
      <c r="R282" s="7">
        <v>3</v>
      </c>
      <c r="S282" s="7"/>
      <c r="T282" s="7"/>
      <c r="U282" s="7"/>
      <c r="V282" s="7"/>
      <c r="W282" s="7"/>
      <c r="X282" s="7"/>
      <c r="Y282" s="7"/>
      <c r="Z282" s="7"/>
      <c r="AA282" s="7"/>
      <c r="AB282" s="7"/>
      <c r="AC282" s="7"/>
      <c r="AD282" s="7"/>
    </row>
    <row r="283" spans="1:30" ht="48" x14ac:dyDescent="0.25">
      <c r="A283" s="315"/>
      <c r="B283" s="315"/>
      <c r="C283" s="5">
        <v>2</v>
      </c>
      <c r="D283" s="16" t="s">
        <v>1089</v>
      </c>
      <c r="E283" s="6" t="s">
        <v>1308</v>
      </c>
      <c r="F283" s="6" t="s">
        <v>1091</v>
      </c>
      <c r="G283" s="2" t="s">
        <v>39</v>
      </c>
      <c r="H283" s="3"/>
      <c r="I283" s="3"/>
      <c r="J283" s="3"/>
      <c r="K283" s="141" t="s">
        <v>582</v>
      </c>
      <c r="L283" s="141"/>
      <c r="M283" s="141" t="s">
        <v>136</v>
      </c>
      <c r="N283" s="142"/>
      <c r="O283" s="142"/>
      <c r="P283" s="143"/>
      <c r="Q283" s="141" t="s">
        <v>136</v>
      </c>
      <c r="R283" s="7">
        <v>3</v>
      </c>
      <c r="S283" s="7"/>
      <c r="T283" s="7"/>
      <c r="U283" s="7"/>
      <c r="V283" s="7"/>
      <c r="W283" s="7"/>
      <c r="X283" s="7"/>
      <c r="Y283" s="7"/>
      <c r="Z283" s="7"/>
      <c r="AA283" s="7"/>
      <c r="AB283" s="7"/>
      <c r="AC283" s="7"/>
      <c r="AD283" s="7"/>
    </row>
    <row r="284" spans="1:30" ht="108" x14ac:dyDescent="0.25">
      <c r="A284" s="315"/>
      <c r="B284" s="315"/>
      <c r="C284" s="5">
        <v>3</v>
      </c>
      <c r="D284" s="16" t="s">
        <v>1309</v>
      </c>
      <c r="E284" s="6" t="s">
        <v>1310</v>
      </c>
      <c r="F284" s="6" t="s">
        <v>1095</v>
      </c>
      <c r="G284" s="2" t="s">
        <v>39</v>
      </c>
      <c r="H284" s="3"/>
      <c r="I284" s="3"/>
      <c r="J284" s="3"/>
      <c r="K284" s="141" t="s">
        <v>582</v>
      </c>
      <c r="L284" s="141"/>
      <c r="M284" s="141" t="s">
        <v>136</v>
      </c>
      <c r="N284" s="142"/>
      <c r="O284" s="142"/>
      <c r="P284" s="143"/>
      <c r="Q284" s="141" t="s">
        <v>136</v>
      </c>
      <c r="R284" s="7">
        <v>3</v>
      </c>
      <c r="S284" s="7"/>
      <c r="T284" s="7"/>
      <c r="U284" s="7"/>
      <c r="V284" s="7"/>
      <c r="W284" s="7"/>
      <c r="X284" s="7"/>
      <c r="Y284" s="7"/>
      <c r="Z284" s="7"/>
      <c r="AA284" s="7"/>
      <c r="AB284" s="7"/>
      <c r="AC284" s="7"/>
      <c r="AD284" s="7"/>
    </row>
    <row r="285" spans="1:30" x14ac:dyDescent="0.25">
      <c r="A285" s="315"/>
      <c r="B285" s="315"/>
      <c r="C285" s="215"/>
      <c r="D285" s="216" t="s">
        <v>1097</v>
      </c>
      <c r="E285" s="6"/>
      <c r="F285" s="207"/>
      <c r="G285" s="165"/>
      <c r="H285" s="165"/>
      <c r="I285" s="165"/>
      <c r="J285" s="165"/>
      <c r="K285" s="166"/>
      <c r="L285" s="166"/>
      <c r="M285" s="141"/>
      <c r="N285" s="142"/>
      <c r="O285" s="142"/>
      <c r="P285" s="143"/>
      <c r="Q285" s="141" t="s">
        <v>1209</v>
      </c>
      <c r="R285" s="7"/>
      <c r="S285" s="7"/>
      <c r="T285" s="7"/>
      <c r="U285" s="7"/>
      <c r="V285" s="7"/>
      <c r="W285" s="7"/>
      <c r="X285" s="7"/>
      <c r="Y285" s="7"/>
      <c r="Z285" s="7"/>
      <c r="AA285" s="7"/>
      <c r="AB285" s="7"/>
      <c r="AC285" s="7"/>
      <c r="AD285" s="7"/>
    </row>
    <row r="286" spans="1:30" ht="48.75" x14ac:dyDescent="0.25">
      <c r="A286" s="315"/>
      <c r="B286" s="315"/>
      <c r="C286" s="217"/>
      <c r="D286" s="196" t="s">
        <v>1098</v>
      </c>
      <c r="E286" s="6"/>
      <c r="F286" s="207"/>
      <c r="G286" s="165"/>
      <c r="H286" s="165"/>
      <c r="I286" s="165"/>
      <c r="J286" s="165"/>
      <c r="K286" s="166"/>
      <c r="L286" s="166"/>
      <c r="M286" s="141"/>
      <c r="N286" s="142"/>
      <c r="O286" s="142"/>
      <c r="P286" s="143"/>
      <c r="Q286" s="141" t="s">
        <v>1209</v>
      </c>
      <c r="R286" s="7"/>
      <c r="S286" s="7"/>
      <c r="T286" s="7"/>
      <c r="U286" s="7"/>
      <c r="V286" s="7"/>
      <c r="W286" s="7"/>
      <c r="X286" s="7"/>
      <c r="Y286" s="7"/>
      <c r="Z286" s="7"/>
      <c r="AA286" s="7"/>
      <c r="AB286" s="7"/>
      <c r="AC286" s="7"/>
      <c r="AD286" s="7"/>
    </row>
    <row r="287" spans="1:30" ht="132.75" x14ac:dyDescent="0.25">
      <c r="A287" s="315"/>
      <c r="B287" s="315"/>
      <c r="C287" s="217">
        <v>4</v>
      </c>
      <c r="D287" s="196" t="s">
        <v>1099</v>
      </c>
      <c r="E287" s="6"/>
      <c r="F287" s="6"/>
      <c r="G287" s="190" t="s">
        <v>39</v>
      </c>
      <c r="H287" s="3"/>
      <c r="I287" s="3" t="s">
        <v>42</v>
      </c>
      <c r="J287" s="3"/>
      <c r="K287" s="141" t="s">
        <v>582</v>
      </c>
      <c r="L287" s="141"/>
      <c r="M287" s="141" t="s">
        <v>136</v>
      </c>
      <c r="N287" s="142"/>
      <c r="O287" s="142"/>
      <c r="P287" s="143"/>
      <c r="Q287" s="141" t="s">
        <v>136</v>
      </c>
      <c r="R287" s="7">
        <v>3</v>
      </c>
      <c r="S287" s="7"/>
      <c r="T287" s="7"/>
      <c r="U287" s="7"/>
      <c r="V287" s="7"/>
      <c r="W287" s="7"/>
      <c r="X287" s="7"/>
      <c r="Y287" s="7"/>
      <c r="Z287" s="7"/>
      <c r="AA287" s="7"/>
      <c r="AB287" s="7"/>
      <c r="AC287" s="7"/>
      <c r="AD287" s="7"/>
    </row>
    <row r="288" spans="1:30" ht="96.75" x14ac:dyDescent="0.25">
      <c r="A288" s="315"/>
      <c r="B288" s="315"/>
      <c r="C288" s="217">
        <v>5</v>
      </c>
      <c r="D288" s="196" t="s">
        <v>1100</v>
      </c>
      <c r="E288" s="6"/>
      <c r="F288" s="6"/>
      <c r="G288" s="190" t="s">
        <v>39</v>
      </c>
      <c r="H288" s="218"/>
      <c r="I288" s="3" t="s">
        <v>42</v>
      </c>
      <c r="J288" s="3"/>
      <c r="K288" s="141" t="s">
        <v>582</v>
      </c>
      <c r="L288" s="141"/>
      <c r="M288" s="141" t="s">
        <v>136</v>
      </c>
      <c r="N288" s="142"/>
      <c r="O288" s="142"/>
      <c r="P288" s="143"/>
      <c r="Q288" s="141" t="s">
        <v>136</v>
      </c>
      <c r="R288" s="7">
        <v>3</v>
      </c>
      <c r="S288" s="7"/>
      <c r="T288" s="7"/>
      <c r="U288" s="7"/>
      <c r="V288" s="7"/>
      <c r="W288" s="7"/>
      <c r="X288" s="7"/>
      <c r="Y288" s="7"/>
      <c r="Z288" s="7"/>
      <c r="AA288" s="7"/>
      <c r="AB288" s="7"/>
      <c r="AC288" s="7"/>
      <c r="AD288" s="7"/>
    </row>
    <row r="289" spans="1:30" ht="36.75" x14ac:dyDescent="0.25">
      <c r="A289" s="315"/>
      <c r="B289" s="315"/>
      <c r="C289" s="217"/>
      <c r="D289" s="196" t="s">
        <v>1102</v>
      </c>
      <c r="E289" s="6"/>
      <c r="F289" s="207"/>
      <c r="G289" s="165"/>
      <c r="H289" s="165"/>
      <c r="I289" s="165"/>
      <c r="J289" s="165"/>
      <c r="K289" s="166"/>
      <c r="L289" s="166"/>
      <c r="M289" s="141"/>
      <c r="N289" s="142"/>
      <c r="O289" s="142"/>
      <c r="P289" s="143"/>
      <c r="Q289" s="141" t="s">
        <v>1209</v>
      </c>
      <c r="R289" s="7"/>
      <c r="S289" s="7"/>
      <c r="T289" s="7"/>
      <c r="U289" s="7"/>
      <c r="V289" s="7"/>
      <c r="W289" s="7"/>
      <c r="X289" s="7"/>
      <c r="Y289" s="7"/>
      <c r="Z289" s="7"/>
      <c r="AA289" s="7"/>
      <c r="AB289" s="7"/>
      <c r="AC289" s="7"/>
      <c r="AD289" s="7"/>
    </row>
    <row r="290" spans="1:30" ht="24.75" x14ac:dyDescent="0.25">
      <c r="A290" s="315"/>
      <c r="B290" s="315"/>
      <c r="C290" s="219">
        <v>6</v>
      </c>
      <c r="D290" s="220" t="s">
        <v>1311</v>
      </c>
      <c r="E290" s="6"/>
      <c r="F290" s="6"/>
      <c r="G290" s="190" t="s">
        <v>39</v>
      </c>
      <c r="H290" s="3"/>
      <c r="I290" s="3" t="s">
        <v>42</v>
      </c>
      <c r="J290" s="3"/>
      <c r="K290" s="141" t="s">
        <v>582</v>
      </c>
      <c r="L290" s="141"/>
      <c r="M290" s="141" t="s">
        <v>136</v>
      </c>
      <c r="N290" s="142"/>
      <c r="O290" s="142"/>
      <c r="P290" s="143"/>
      <c r="Q290" s="141" t="s">
        <v>136</v>
      </c>
      <c r="R290" s="7">
        <v>3</v>
      </c>
      <c r="S290" s="7"/>
      <c r="T290" s="7"/>
      <c r="U290" s="7"/>
      <c r="V290" s="7"/>
      <c r="W290" s="7"/>
      <c r="X290" s="7"/>
      <c r="Y290" s="7"/>
      <c r="Z290" s="7"/>
      <c r="AA290" s="7"/>
      <c r="AB290" s="7"/>
      <c r="AC290" s="7"/>
      <c r="AD290" s="7"/>
    </row>
    <row r="291" spans="1:30" ht="36.75" x14ac:dyDescent="0.25">
      <c r="A291" s="315"/>
      <c r="B291" s="315"/>
      <c r="C291" s="219">
        <v>7</v>
      </c>
      <c r="D291" s="220" t="s">
        <v>1312</v>
      </c>
      <c r="E291" s="6"/>
      <c r="F291" s="6"/>
      <c r="G291" s="190" t="s">
        <v>39</v>
      </c>
      <c r="H291" s="3"/>
      <c r="I291" s="3" t="s">
        <v>42</v>
      </c>
      <c r="J291" s="3"/>
      <c r="K291" s="141" t="s">
        <v>582</v>
      </c>
      <c r="L291" s="141"/>
      <c r="M291" s="141" t="s">
        <v>136</v>
      </c>
      <c r="N291" s="142"/>
      <c r="O291" s="142"/>
      <c r="P291" s="143"/>
      <c r="Q291" s="141" t="s">
        <v>136</v>
      </c>
      <c r="R291" s="7">
        <v>3</v>
      </c>
      <c r="S291" s="7"/>
      <c r="T291" s="7"/>
      <c r="U291" s="7"/>
      <c r="V291" s="7"/>
      <c r="W291" s="7"/>
      <c r="X291" s="7"/>
      <c r="Y291" s="7"/>
      <c r="Z291" s="7"/>
      <c r="AA291" s="7"/>
      <c r="AB291" s="7"/>
      <c r="AC291" s="7"/>
      <c r="AD291" s="7"/>
    </row>
    <row r="292" spans="1:30" ht="36.75" x14ac:dyDescent="0.25">
      <c r="A292" s="315"/>
      <c r="B292" s="315"/>
      <c r="C292" s="219">
        <v>8</v>
      </c>
      <c r="D292" s="220" t="s">
        <v>1313</v>
      </c>
      <c r="E292" s="6"/>
      <c r="F292" s="6"/>
      <c r="G292" s="190" t="s">
        <v>39</v>
      </c>
      <c r="H292" s="3" t="s">
        <v>42</v>
      </c>
      <c r="I292" s="3"/>
      <c r="J292" s="3"/>
      <c r="K292" s="141" t="s">
        <v>582</v>
      </c>
      <c r="L292" s="141"/>
      <c r="M292" s="141" t="s">
        <v>54</v>
      </c>
      <c r="N292" s="144">
        <v>44432</v>
      </c>
      <c r="O292" s="144"/>
      <c r="P292" s="143"/>
      <c r="Q292" s="141" t="s">
        <v>1203</v>
      </c>
      <c r="R292" s="7">
        <v>3</v>
      </c>
      <c r="S292" s="7"/>
      <c r="T292" s="7"/>
      <c r="U292" s="7"/>
      <c r="V292" s="7"/>
      <c r="W292" s="7"/>
      <c r="X292" s="7"/>
      <c r="Y292" s="7"/>
      <c r="Z292" s="7"/>
      <c r="AA292" s="7"/>
      <c r="AB292" s="7"/>
      <c r="AC292" s="7"/>
      <c r="AD292" s="7"/>
    </row>
    <row r="293" spans="1:30" ht="48.75" x14ac:dyDescent="0.25">
      <c r="A293" s="315"/>
      <c r="B293" s="315"/>
      <c r="C293" s="219">
        <v>9</v>
      </c>
      <c r="D293" s="220" t="s">
        <v>1314</v>
      </c>
      <c r="E293" s="6"/>
      <c r="F293" s="6"/>
      <c r="G293" s="190" t="s">
        <v>39</v>
      </c>
      <c r="H293" s="3" t="s">
        <v>42</v>
      </c>
      <c r="I293" s="3"/>
      <c r="J293" s="3"/>
      <c r="K293" s="141" t="s">
        <v>582</v>
      </c>
      <c r="L293" s="141"/>
      <c r="M293" s="141" t="s">
        <v>54</v>
      </c>
      <c r="N293" s="144">
        <v>44432</v>
      </c>
      <c r="O293" s="144"/>
      <c r="P293" s="143"/>
      <c r="Q293" s="141" t="s">
        <v>1203</v>
      </c>
      <c r="R293" s="7">
        <v>3</v>
      </c>
      <c r="S293" s="7"/>
      <c r="T293" s="7"/>
      <c r="U293" s="7"/>
      <c r="V293" s="7"/>
      <c r="W293" s="7"/>
      <c r="X293" s="7"/>
      <c r="Y293" s="7"/>
      <c r="Z293" s="7"/>
      <c r="AA293" s="7"/>
      <c r="AB293" s="7"/>
      <c r="AC293" s="7"/>
      <c r="AD293" s="7"/>
    </row>
    <row r="294" spans="1:30" x14ac:dyDescent="0.25">
      <c r="A294" s="315"/>
      <c r="B294" s="315"/>
      <c r="C294" s="219"/>
      <c r="D294" s="220" t="s">
        <v>1315</v>
      </c>
      <c r="E294" s="6"/>
      <c r="F294" s="207"/>
      <c r="G294" s="165"/>
      <c r="H294" s="165"/>
      <c r="I294" s="165"/>
      <c r="J294" s="165"/>
      <c r="K294" s="166"/>
      <c r="L294" s="166"/>
      <c r="M294" s="141"/>
      <c r="N294" s="142"/>
      <c r="O294" s="142"/>
      <c r="P294" s="143"/>
      <c r="Q294" s="141" t="s">
        <v>1209</v>
      </c>
      <c r="R294" s="7"/>
      <c r="S294" s="7"/>
      <c r="T294" s="7"/>
      <c r="U294" s="7"/>
      <c r="V294" s="7"/>
      <c r="W294" s="7"/>
      <c r="X294" s="7"/>
      <c r="Y294" s="7"/>
      <c r="Z294" s="7"/>
      <c r="AA294" s="7"/>
      <c r="AB294" s="7"/>
      <c r="AC294" s="7"/>
      <c r="AD294" s="7"/>
    </row>
    <row r="295" spans="1:30" ht="48.75" x14ac:dyDescent="0.25">
      <c r="A295" s="315"/>
      <c r="B295" s="315"/>
      <c r="C295" s="219">
        <v>10</v>
      </c>
      <c r="D295" s="220" t="s">
        <v>1316</v>
      </c>
      <c r="E295" s="6"/>
      <c r="F295" s="6"/>
      <c r="G295" s="190" t="s">
        <v>39</v>
      </c>
      <c r="H295" s="3" t="s">
        <v>42</v>
      </c>
      <c r="I295" s="3"/>
      <c r="J295" s="3"/>
      <c r="K295" s="141" t="s">
        <v>582</v>
      </c>
      <c r="L295" s="141"/>
      <c r="M295" s="141" t="s">
        <v>54</v>
      </c>
      <c r="N295" s="144">
        <v>44432</v>
      </c>
      <c r="O295" s="144"/>
      <c r="P295" s="143"/>
      <c r="Q295" s="141" t="s">
        <v>1203</v>
      </c>
      <c r="R295" s="7">
        <v>3</v>
      </c>
      <c r="S295" s="7"/>
      <c r="T295" s="7"/>
      <c r="U295" s="7"/>
      <c r="V295" s="7"/>
      <c r="W295" s="7"/>
      <c r="X295" s="7"/>
      <c r="Y295" s="7"/>
      <c r="Z295" s="7"/>
      <c r="AA295" s="7"/>
      <c r="AB295" s="7"/>
      <c r="AC295" s="7"/>
      <c r="AD295" s="7"/>
    </row>
    <row r="296" spans="1:30" ht="84.75" x14ac:dyDescent="0.25">
      <c r="A296" s="315"/>
      <c r="B296" s="315"/>
      <c r="C296" s="219">
        <v>11</v>
      </c>
      <c r="D296" s="220" t="s">
        <v>1317</v>
      </c>
      <c r="E296" s="6"/>
      <c r="F296" s="6"/>
      <c r="G296" s="190" t="s">
        <v>39</v>
      </c>
      <c r="H296" s="3" t="s">
        <v>42</v>
      </c>
      <c r="I296" s="3"/>
      <c r="J296" s="3"/>
      <c r="K296" s="141" t="s">
        <v>582</v>
      </c>
      <c r="L296" s="141"/>
      <c r="M296" s="141" t="s">
        <v>54</v>
      </c>
      <c r="N296" s="144">
        <v>44432</v>
      </c>
      <c r="O296" s="144"/>
      <c r="P296" s="143"/>
      <c r="Q296" s="141" t="s">
        <v>1203</v>
      </c>
      <c r="R296" s="7">
        <v>3</v>
      </c>
      <c r="S296" s="7"/>
      <c r="T296" s="7"/>
      <c r="U296" s="7"/>
      <c r="V296" s="7"/>
      <c r="W296" s="7"/>
      <c r="X296" s="7"/>
      <c r="Y296" s="7"/>
      <c r="Z296" s="7"/>
      <c r="AA296" s="7"/>
      <c r="AB296" s="7"/>
      <c r="AC296" s="7"/>
      <c r="AD296" s="7"/>
    </row>
    <row r="297" spans="1:30" x14ac:dyDescent="0.25">
      <c r="A297" s="315"/>
      <c r="B297" s="315"/>
      <c r="C297" s="219">
        <v>12</v>
      </c>
      <c r="D297" s="220" t="s">
        <v>1318</v>
      </c>
      <c r="E297" s="6"/>
      <c r="F297" s="6"/>
      <c r="G297" s="190" t="s">
        <v>39</v>
      </c>
      <c r="H297" s="3" t="s">
        <v>42</v>
      </c>
      <c r="I297" s="3"/>
      <c r="J297" s="3"/>
      <c r="K297" s="141" t="s">
        <v>582</v>
      </c>
      <c r="L297" s="141"/>
      <c r="M297" s="141" t="s">
        <v>54</v>
      </c>
      <c r="N297" s="144">
        <v>44432</v>
      </c>
      <c r="O297" s="144"/>
      <c r="P297" s="143"/>
      <c r="Q297" s="141" t="s">
        <v>1203</v>
      </c>
      <c r="R297" s="7">
        <v>3</v>
      </c>
      <c r="S297" s="7"/>
      <c r="T297" s="7"/>
      <c r="U297" s="7"/>
      <c r="V297" s="7"/>
      <c r="W297" s="7"/>
      <c r="X297" s="7"/>
      <c r="Y297" s="7"/>
      <c r="Z297" s="7"/>
      <c r="AA297" s="7"/>
      <c r="AB297" s="7"/>
      <c r="AC297" s="7"/>
      <c r="AD297" s="7"/>
    </row>
    <row r="298" spans="1:30" ht="24.75" x14ac:dyDescent="0.25">
      <c r="A298" s="315"/>
      <c r="B298" s="315"/>
      <c r="C298" s="219">
        <v>13</v>
      </c>
      <c r="D298" s="220" t="s">
        <v>1319</v>
      </c>
      <c r="E298" s="6"/>
      <c r="F298" s="6"/>
      <c r="G298" s="190" t="s">
        <v>39</v>
      </c>
      <c r="H298" s="3" t="s">
        <v>42</v>
      </c>
      <c r="I298" s="3"/>
      <c r="J298" s="3"/>
      <c r="K298" s="141" t="s">
        <v>582</v>
      </c>
      <c r="L298" s="141"/>
      <c r="M298" s="141" t="s">
        <v>54</v>
      </c>
      <c r="N298" s="144">
        <v>44432</v>
      </c>
      <c r="O298" s="144"/>
      <c r="P298" s="143"/>
      <c r="Q298" s="141" t="s">
        <v>1203</v>
      </c>
      <c r="R298" s="7">
        <v>3</v>
      </c>
      <c r="S298" s="7"/>
      <c r="T298" s="7"/>
      <c r="U298" s="7"/>
      <c r="V298" s="7"/>
      <c r="W298" s="7"/>
      <c r="X298" s="7"/>
      <c r="Y298" s="7"/>
      <c r="Z298" s="7"/>
      <c r="AA298" s="7"/>
      <c r="AB298" s="7"/>
      <c r="AC298" s="7"/>
      <c r="AD298" s="7"/>
    </row>
    <row r="299" spans="1:30" ht="24.75" x14ac:dyDescent="0.25">
      <c r="A299" s="315"/>
      <c r="B299" s="315"/>
      <c r="C299" s="221">
        <v>14</v>
      </c>
      <c r="D299" s="143" t="s">
        <v>1320</v>
      </c>
      <c r="E299" s="6"/>
      <c r="F299" s="6"/>
      <c r="G299" s="190" t="s">
        <v>17</v>
      </c>
      <c r="H299" s="3"/>
      <c r="I299" s="3"/>
      <c r="J299" s="3" t="s">
        <v>42</v>
      </c>
      <c r="K299" s="141" t="s">
        <v>582</v>
      </c>
      <c r="L299" s="141"/>
      <c r="M299" s="141" t="s">
        <v>136</v>
      </c>
      <c r="N299" s="142"/>
      <c r="O299" s="142"/>
      <c r="P299" s="143"/>
      <c r="Q299" s="141" t="s">
        <v>136</v>
      </c>
      <c r="R299" s="7">
        <v>3</v>
      </c>
      <c r="S299" s="7"/>
      <c r="T299" s="7"/>
      <c r="U299" s="7"/>
      <c r="V299" s="7"/>
      <c r="W299" s="7"/>
      <c r="X299" s="7"/>
      <c r="Y299" s="7"/>
      <c r="Z299" s="7"/>
      <c r="AA299" s="7"/>
      <c r="AB299" s="7"/>
      <c r="AC299" s="7"/>
      <c r="AD299" s="7"/>
    </row>
    <row r="300" spans="1:30" ht="72.75" x14ac:dyDescent="0.25">
      <c r="A300" s="315"/>
      <c r="B300" s="315"/>
      <c r="C300" s="219">
        <v>15</v>
      </c>
      <c r="D300" s="220" t="s">
        <v>1321</v>
      </c>
      <c r="E300" s="6"/>
      <c r="F300" s="6"/>
      <c r="G300" s="190" t="s">
        <v>39</v>
      </c>
      <c r="H300" s="3" t="s">
        <v>42</v>
      </c>
      <c r="I300" s="3"/>
      <c r="J300" s="3"/>
      <c r="K300" s="141" t="s">
        <v>582</v>
      </c>
      <c r="L300" s="141"/>
      <c r="M300" s="141" t="s">
        <v>54</v>
      </c>
      <c r="N300" s="144">
        <v>44432</v>
      </c>
      <c r="O300" s="144"/>
      <c r="P300" s="143"/>
      <c r="Q300" s="141" t="s">
        <v>1203</v>
      </c>
      <c r="R300" s="7">
        <v>3</v>
      </c>
      <c r="S300" s="7"/>
      <c r="T300" s="7"/>
      <c r="U300" s="7"/>
      <c r="V300" s="7"/>
      <c r="W300" s="7"/>
      <c r="X300" s="7"/>
      <c r="Y300" s="7"/>
      <c r="Z300" s="7"/>
      <c r="AA300" s="7"/>
      <c r="AB300" s="7"/>
      <c r="AC300" s="7"/>
      <c r="AD300" s="7"/>
    </row>
    <row r="301" spans="1:30" ht="48.75" x14ac:dyDescent="0.25">
      <c r="A301" s="315"/>
      <c r="B301" s="315"/>
      <c r="C301" s="219">
        <v>16</v>
      </c>
      <c r="D301" s="220" t="s">
        <v>1322</v>
      </c>
      <c r="E301" s="6"/>
      <c r="F301" s="6"/>
      <c r="G301" s="190" t="s">
        <v>39</v>
      </c>
      <c r="H301" s="3"/>
      <c r="I301" s="3" t="s">
        <v>42</v>
      </c>
      <c r="J301" s="3"/>
      <c r="K301" s="141" t="s">
        <v>582</v>
      </c>
      <c r="L301" s="141"/>
      <c r="M301" s="141" t="s">
        <v>136</v>
      </c>
      <c r="N301" s="142"/>
      <c r="O301" s="142"/>
      <c r="P301" s="143"/>
      <c r="Q301" s="141" t="s">
        <v>136</v>
      </c>
      <c r="R301" s="7">
        <v>3</v>
      </c>
      <c r="S301" s="7"/>
      <c r="T301" s="7"/>
      <c r="U301" s="7"/>
      <c r="V301" s="7"/>
      <c r="W301" s="7"/>
      <c r="X301" s="7"/>
      <c r="Y301" s="7"/>
      <c r="Z301" s="7"/>
      <c r="AA301" s="7"/>
      <c r="AB301" s="7"/>
      <c r="AC301" s="7"/>
      <c r="AD301" s="7"/>
    </row>
    <row r="302" spans="1:30" ht="24.75" x14ac:dyDescent="0.25">
      <c r="A302" s="315"/>
      <c r="B302" s="315"/>
      <c r="C302" s="219">
        <v>17</v>
      </c>
      <c r="D302" s="220" t="s">
        <v>1323</v>
      </c>
      <c r="E302" s="6"/>
      <c r="F302" s="6"/>
      <c r="G302" s="190" t="s">
        <v>39</v>
      </c>
      <c r="H302" s="3" t="s">
        <v>42</v>
      </c>
      <c r="I302" s="3"/>
      <c r="J302" s="3"/>
      <c r="K302" s="141" t="s">
        <v>582</v>
      </c>
      <c r="L302" s="141"/>
      <c r="M302" s="141" t="s">
        <v>54</v>
      </c>
      <c r="N302" s="144">
        <v>44432</v>
      </c>
      <c r="O302" s="144"/>
      <c r="P302" s="143"/>
      <c r="Q302" s="141" t="s">
        <v>1203</v>
      </c>
      <c r="R302" s="7">
        <v>3</v>
      </c>
      <c r="S302" s="7"/>
      <c r="T302" s="7"/>
      <c r="U302" s="7"/>
      <c r="V302" s="7"/>
      <c r="W302" s="7"/>
      <c r="X302" s="7"/>
      <c r="Y302" s="7"/>
      <c r="Z302" s="7"/>
      <c r="AA302" s="7"/>
      <c r="AB302" s="7"/>
      <c r="AC302" s="7"/>
      <c r="AD302" s="7"/>
    </row>
    <row r="303" spans="1:30" ht="36.75" x14ac:dyDescent="0.25">
      <c r="A303" s="315"/>
      <c r="B303" s="315"/>
      <c r="C303" s="219">
        <v>18</v>
      </c>
      <c r="D303" s="220" t="s">
        <v>1324</v>
      </c>
      <c r="E303" s="6"/>
      <c r="F303" s="6"/>
      <c r="G303" s="190" t="s">
        <v>535</v>
      </c>
      <c r="H303" s="3" t="s">
        <v>42</v>
      </c>
      <c r="I303" s="3"/>
      <c r="J303" s="3"/>
      <c r="K303" s="141" t="s">
        <v>582</v>
      </c>
      <c r="L303" s="141"/>
      <c r="M303" s="141" t="s">
        <v>54</v>
      </c>
      <c r="N303" s="144">
        <v>44432</v>
      </c>
      <c r="O303" s="144"/>
      <c r="P303" s="143"/>
      <c r="Q303" s="141" t="s">
        <v>1203</v>
      </c>
      <c r="R303" s="7">
        <v>3</v>
      </c>
      <c r="S303" s="7"/>
      <c r="T303" s="7"/>
      <c r="U303" s="7"/>
      <c r="V303" s="7"/>
      <c r="W303" s="7"/>
      <c r="X303" s="7"/>
      <c r="Y303" s="7"/>
      <c r="Z303" s="7"/>
      <c r="AA303" s="7"/>
      <c r="AB303" s="7"/>
      <c r="AC303" s="7"/>
      <c r="AD303" s="7"/>
    </row>
    <row r="304" spans="1:30" x14ac:dyDescent="0.25">
      <c r="A304" s="315"/>
      <c r="B304" s="315"/>
      <c r="C304" s="219">
        <v>19</v>
      </c>
      <c r="D304" s="220" t="s">
        <v>1325</v>
      </c>
      <c r="E304" s="6"/>
      <c r="F304" s="6"/>
      <c r="G304" s="190" t="s">
        <v>535</v>
      </c>
      <c r="H304" s="3" t="s">
        <v>42</v>
      </c>
      <c r="I304" s="3"/>
      <c r="J304" s="3"/>
      <c r="K304" s="141" t="s">
        <v>582</v>
      </c>
      <c r="L304" s="141"/>
      <c r="M304" s="141" t="s">
        <v>54</v>
      </c>
      <c r="N304" s="144">
        <v>44432</v>
      </c>
      <c r="O304" s="144"/>
      <c r="P304" s="143"/>
      <c r="Q304" s="141" t="s">
        <v>1203</v>
      </c>
      <c r="R304" s="7">
        <v>3</v>
      </c>
      <c r="S304" s="7"/>
      <c r="T304" s="7"/>
      <c r="U304" s="7"/>
      <c r="V304" s="7"/>
      <c r="W304" s="7"/>
      <c r="X304" s="7"/>
      <c r="Y304" s="7"/>
      <c r="Z304" s="7"/>
      <c r="AA304" s="7"/>
      <c r="AB304" s="7"/>
      <c r="AC304" s="7"/>
      <c r="AD304" s="7"/>
    </row>
    <row r="305" spans="1:30" ht="24.75" x14ac:dyDescent="0.25">
      <c r="A305" s="315"/>
      <c r="B305" s="315"/>
      <c r="C305" s="219">
        <v>20</v>
      </c>
      <c r="D305" s="220" t="s">
        <v>1326</v>
      </c>
      <c r="E305" s="6"/>
      <c r="F305" s="6"/>
      <c r="G305" s="190" t="s">
        <v>535</v>
      </c>
      <c r="H305" s="3" t="s">
        <v>42</v>
      </c>
      <c r="I305" s="3"/>
      <c r="J305" s="3"/>
      <c r="K305" s="141" t="s">
        <v>582</v>
      </c>
      <c r="L305" s="141"/>
      <c r="M305" s="141" t="s">
        <v>54</v>
      </c>
      <c r="N305" s="144">
        <v>44432</v>
      </c>
      <c r="O305" s="144"/>
      <c r="P305" s="143"/>
      <c r="Q305" s="141" t="s">
        <v>1203</v>
      </c>
      <c r="R305" s="7">
        <v>3</v>
      </c>
      <c r="S305" s="7"/>
      <c r="T305" s="7"/>
      <c r="U305" s="7"/>
      <c r="V305" s="7"/>
      <c r="W305" s="7"/>
      <c r="X305" s="7"/>
      <c r="Y305" s="7"/>
      <c r="Z305" s="7"/>
      <c r="AA305" s="7"/>
      <c r="AB305" s="7"/>
      <c r="AC305" s="7"/>
      <c r="AD305" s="7"/>
    </row>
    <row r="306" spans="1:30" x14ac:dyDescent="0.25">
      <c r="A306" s="315"/>
      <c r="B306" s="315"/>
      <c r="C306" s="219">
        <v>21</v>
      </c>
      <c r="D306" s="220" t="s">
        <v>1327</v>
      </c>
      <c r="E306" s="6"/>
      <c r="F306" s="6"/>
      <c r="G306" s="190" t="s">
        <v>39</v>
      </c>
      <c r="H306" s="3" t="s">
        <v>42</v>
      </c>
      <c r="I306" s="3"/>
      <c r="J306" s="3"/>
      <c r="K306" s="141" t="s">
        <v>582</v>
      </c>
      <c r="L306" s="141"/>
      <c r="M306" s="141" t="s">
        <v>54</v>
      </c>
      <c r="N306" s="144">
        <v>44432</v>
      </c>
      <c r="O306" s="144"/>
      <c r="P306" s="143"/>
      <c r="Q306" s="141" t="s">
        <v>1203</v>
      </c>
      <c r="R306" s="7">
        <v>3</v>
      </c>
      <c r="S306" s="7"/>
      <c r="T306" s="7"/>
      <c r="U306" s="7"/>
      <c r="V306" s="7"/>
      <c r="W306" s="7"/>
      <c r="X306" s="7"/>
      <c r="Y306" s="7"/>
      <c r="Z306" s="7"/>
      <c r="AA306" s="7"/>
      <c r="AB306" s="7"/>
      <c r="AC306" s="7"/>
      <c r="AD306" s="7"/>
    </row>
    <row r="307" spans="1:30" ht="24.75" x14ac:dyDescent="0.25">
      <c r="A307" s="315"/>
      <c r="B307" s="315"/>
      <c r="C307" s="219">
        <v>22</v>
      </c>
      <c r="D307" s="220" t="s">
        <v>1328</v>
      </c>
      <c r="E307" s="6"/>
      <c r="F307" s="6"/>
      <c r="G307" s="190" t="s">
        <v>39</v>
      </c>
      <c r="H307" s="3" t="s">
        <v>42</v>
      </c>
      <c r="I307" s="3"/>
      <c r="J307" s="3"/>
      <c r="K307" s="141" t="s">
        <v>582</v>
      </c>
      <c r="L307" s="141"/>
      <c r="M307" s="141" t="s">
        <v>54</v>
      </c>
      <c r="N307" s="144">
        <v>44432</v>
      </c>
      <c r="O307" s="144"/>
      <c r="P307" s="143"/>
      <c r="Q307" s="141" t="s">
        <v>1203</v>
      </c>
      <c r="R307" s="7">
        <v>3</v>
      </c>
      <c r="S307" s="7"/>
      <c r="T307" s="7"/>
      <c r="U307" s="7"/>
      <c r="V307" s="7"/>
      <c r="W307" s="7"/>
      <c r="X307" s="7"/>
      <c r="Y307" s="7"/>
      <c r="Z307" s="7"/>
      <c r="AA307" s="7"/>
      <c r="AB307" s="7"/>
      <c r="AC307" s="7"/>
      <c r="AD307" s="7"/>
    </row>
    <row r="308" spans="1:30" ht="48.75" x14ac:dyDescent="0.25">
      <c r="A308" s="315"/>
      <c r="B308" s="315"/>
      <c r="C308" s="219">
        <v>23</v>
      </c>
      <c r="D308" s="220" t="s">
        <v>1329</v>
      </c>
      <c r="E308" s="6"/>
      <c r="F308" s="6"/>
      <c r="G308" s="190" t="s">
        <v>39</v>
      </c>
      <c r="H308" s="3" t="s">
        <v>42</v>
      </c>
      <c r="I308" s="3"/>
      <c r="J308" s="3"/>
      <c r="K308" s="141" t="s">
        <v>582</v>
      </c>
      <c r="L308" s="141"/>
      <c r="M308" s="141" t="s">
        <v>54</v>
      </c>
      <c r="N308" s="144">
        <v>44432</v>
      </c>
      <c r="O308" s="144"/>
      <c r="P308" s="143"/>
      <c r="Q308" s="141" t="s">
        <v>1203</v>
      </c>
      <c r="R308" s="7">
        <v>3</v>
      </c>
      <c r="S308" s="7"/>
      <c r="T308" s="7"/>
      <c r="U308" s="7"/>
      <c r="V308" s="7"/>
      <c r="W308" s="7"/>
      <c r="X308" s="7"/>
      <c r="Y308" s="7"/>
      <c r="Z308" s="7"/>
      <c r="AA308" s="7"/>
      <c r="AB308" s="7"/>
      <c r="AC308" s="7"/>
      <c r="AD308" s="7"/>
    </row>
    <row r="309" spans="1:30" ht="60.75" x14ac:dyDescent="0.25">
      <c r="A309" s="315"/>
      <c r="B309" s="315"/>
      <c r="C309" s="219">
        <v>24</v>
      </c>
      <c r="D309" s="220" t="s">
        <v>1330</v>
      </c>
      <c r="E309" s="6"/>
      <c r="F309" s="6"/>
      <c r="G309" s="190" t="s">
        <v>39</v>
      </c>
      <c r="H309" s="3" t="s">
        <v>42</v>
      </c>
      <c r="I309" s="3"/>
      <c r="J309" s="3"/>
      <c r="K309" s="141" t="s">
        <v>582</v>
      </c>
      <c r="L309" s="141"/>
      <c r="M309" s="141" t="s">
        <v>54</v>
      </c>
      <c r="N309" s="144">
        <v>44432</v>
      </c>
      <c r="O309" s="144"/>
      <c r="P309" s="143"/>
      <c r="Q309" s="141" t="s">
        <v>1203</v>
      </c>
      <c r="R309" s="7">
        <v>3</v>
      </c>
      <c r="S309" s="7"/>
      <c r="T309" s="7"/>
      <c r="U309" s="7"/>
      <c r="V309" s="7"/>
      <c r="W309" s="7"/>
      <c r="X309" s="7"/>
      <c r="Y309" s="7"/>
      <c r="Z309" s="7"/>
      <c r="AA309" s="7"/>
      <c r="AB309" s="7"/>
      <c r="AC309" s="7"/>
      <c r="AD309" s="7"/>
    </row>
    <row r="310" spans="1:30" ht="60.75" x14ac:dyDescent="0.25">
      <c r="A310" s="315"/>
      <c r="B310" s="315"/>
      <c r="C310" s="219">
        <v>25</v>
      </c>
      <c r="D310" s="220" t="s">
        <v>1331</v>
      </c>
      <c r="E310" s="6"/>
      <c r="F310" s="6"/>
      <c r="G310" s="190" t="s">
        <v>39</v>
      </c>
      <c r="H310" s="3"/>
      <c r="I310" s="3" t="s">
        <v>42</v>
      </c>
      <c r="J310" s="3"/>
      <c r="K310" s="141" t="s">
        <v>582</v>
      </c>
      <c r="L310" s="141"/>
      <c r="M310" s="141" t="s">
        <v>136</v>
      </c>
      <c r="N310" s="142"/>
      <c r="O310" s="142"/>
      <c r="P310" s="143"/>
      <c r="Q310" s="141" t="s">
        <v>136</v>
      </c>
      <c r="R310" s="7">
        <v>3</v>
      </c>
      <c r="S310" s="7"/>
      <c r="T310" s="7"/>
      <c r="U310" s="7"/>
      <c r="V310" s="7"/>
      <c r="W310" s="7"/>
      <c r="X310" s="7"/>
      <c r="Y310" s="7"/>
      <c r="Z310" s="7"/>
      <c r="AA310" s="7"/>
      <c r="AB310" s="7"/>
      <c r="AC310" s="7"/>
      <c r="AD310" s="7"/>
    </row>
    <row r="311" spans="1:30" ht="36.75" x14ac:dyDescent="0.25">
      <c r="A311" s="315"/>
      <c r="B311" s="315"/>
      <c r="C311" s="219">
        <v>26</v>
      </c>
      <c r="D311" s="220" t="s">
        <v>1332</v>
      </c>
      <c r="E311" s="6"/>
      <c r="F311" s="6"/>
      <c r="G311" s="190" t="s">
        <v>535</v>
      </c>
      <c r="H311" s="3" t="s">
        <v>42</v>
      </c>
      <c r="I311" s="3"/>
      <c r="J311" s="3"/>
      <c r="K311" s="141" t="s">
        <v>582</v>
      </c>
      <c r="L311" s="141"/>
      <c r="M311" s="141" t="s">
        <v>54</v>
      </c>
      <c r="N311" s="144">
        <v>44432</v>
      </c>
      <c r="O311" s="144"/>
      <c r="P311" s="143"/>
      <c r="Q311" s="141" t="s">
        <v>1203</v>
      </c>
      <c r="R311" s="7">
        <v>3</v>
      </c>
      <c r="S311" s="7"/>
      <c r="T311" s="7"/>
      <c r="U311" s="7"/>
      <c r="V311" s="7"/>
      <c r="W311" s="7"/>
      <c r="X311" s="7"/>
      <c r="Y311" s="7"/>
      <c r="Z311" s="7"/>
      <c r="AA311" s="7"/>
      <c r="AB311" s="7"/>
      <c r="AC311" s="7"/>
      <c r="AD311" s="7"/>
    </row>
    <row r="312" spans="1:30" ht="48.75" x14ac:dyDescent="0.25">
      <c r="A312" s="315"/>
      <c r="B312" s="315"/>
      <c r="C312" s="219">
        <v>27</v>
      </c>
      <c r="D312" s="220" t="s">
        <v>1333</v>
      </c>
      <c r="E312" s="6"/>
      <c r="F312" s="6"/>
      <c r="G312" s="190" t="s">
        <v>39</v>
      </c>
      <c r="H312" s="3" t="s">
        <v>42</v>
      </c>
      <c r="I312" s="3"/>
      <c r="J312" s="3"/>
      <c r="K312" s="141" t="s">
        <v>582</v>
      </c>
      <c r="L312" s="141"/>
      <c r="M312" s="141" t="s">
        <v>54</v>
      </c>
      <c r="N312" s="144">
        <v>44432</v>
      </c>
      <c r="O312" s="144"/>
      <c r="P312" s="143"/>
      <c r="Q312" s="141" t="s">
        <v>1203</v>
      </c>
      <c r="R312" s="7">
        <v>3</v>
      </c>
      <c r="S312" s="7"/>
      <c r="T312" s="7"/>
      <c r="U312" s="7"/>
      <c r="V312" s="7"/>
      <c r="W312" s="7"/>
      <c r="X312" s="7"/>
      <c r="Y312" s="7"/>
      <c r="Z312" s="7"/>
      <c r="AA312" s="7"/>
      <c r="AB312" s="7"/>
      <c r="AC312" s="7"/>
      <c r="AD312" s="7"/>
    </row>
    <row r="313" spans="1:30" ht="24.75" x14ac:dyDescent="0.25">
      <c r="A313" s="315"/>
      <c r="B313" s="315"/>
      <c r="C313" s="219">
        <v>28</v>
      </c>
      <c r="D313" s="220" t="s">
        <v>1334</v>
      </c>
      <c r="E313" s="6"/>
      <c r="F313" s="6"/>
      <c r="G313" s="190" t="s">
        <v>39</v>
      </c>
      <c r="H313" s="3" t="s">
        <v>42</v>
      </c>
      <c r="I313" s="3"/>
      <c r="J313" s="3"/>
      <c r="K313" s="141" t="s">
        <v>582</v>
      </c>
      <c r="L313" s="141"/>
      <c r="M313" s="141" t="s">
        <v>54</v>
      </c>
      <c r="N313" s="144">
        <v>44432</v>
      </c>
      <c r="O313" s="144"/>
      <c r="P313" s="143"/>
      <c r="Q313" s="141" t="s">
        <v>1203</v>
      </c>
      <c r="R313" s="7">
        <v>3</v>
      </c>
      <c r="S313" s="7"/>
      <c r="T313" s="7"/>
      <c r="U313" s="7"/>
      <c r="V313" s="7"/>
      <c r="W313" s="7"/>
      <c r="X313" s="7"/>
      <c r="Y313" s="7"/>
      <c r="Z313" s="7"/>
      <c r="AA313" s="7"/>
      <c r="AB313" s="7"/>
      <c r="AC313" s="7"/>
      <c r="AD313" s="7"/>
    </row>
    <row r="314" spans="1:30" ht="36.75" x14ac:dyDescent="0.25">
      <c r="A314" s="315"/>
      <c r="B314" s="315"/>
      <c r="C314" s="219">
        <v>29</v>
      </c>
      <c r="D314" s="220" t="s">
        <v>1335</v>
      </c>
      <c r="E314" s="6"/>
      <c r="F314" s="6"/>
      <c r="G314" s="190" t="s">
        <v>39</v>
      </c>
      <c r="H314" s="3"/>
      <c r="I314" s="3" t="s">
        <v>42</v>
      </c>
      <c r="J314" s="3"/>
      <c r="K314" s="141" t="s">
        <v>582</v>
      </c>
      <c r="L314" s="141"/>
      <c r="M314" s="141" t="s">
        <v>136</v>
      </c>
      <c r="N314" s="142"/>
      <c r="O314" s="142"/>
      <c r="P314" s="143"/>
      <c r="Q314" s="141" t="s">
        <v>136</v>
      </c>
      <c r="R314" s="7">
        <v>3</v>
      </c>
      <c r="S314" s="7"/>
      <c r="T314" s="7"/>
      <c r="U314" s="7"/>
      <c r="V314" s="7"/>
      <c r="W314" s="7"/>
      <c r="X314" s="7"/>
      <c r="Y314" s="7"/>
      <c r="Z314" s="7"/>
      <c r="AA314" s="7"/>
      <c r="AB314" s="7"/>
      <c r="AC314" s="7"/>
      <c r="AD314" s="7"/>
    </row>
    <row r="315" spans="1:30" ht="36.75" x14ac:dyDescent="0.25">
      <c r="A315" s="315"/>
      <c r="B315" s="315"/>
      <c r="C315" s="219">
        <v>30</v>
      </c>
      <c r="D315" s="220" t="s">
        <v>1336</v>
      </c>
      <c r="E315" s="6"/>
      <c r="F315" s="6"/>
      <c r="G315" s="190" t="s">
        <v>39</v>
      </c>
      <c r="H315" s="3" t="s">
        <v>42</v>
      </c>
      <c r="I315" s="3"/>
      <c r="J315" s="3"/>
      <c r="K315" s="141" t="s">
        <v>582</v>
      </c>
      <c r="L315" s="141"/>
      <c r="M315" s="141" t="s">
        <v>54</v>
      </c>
      <c r="N315" s="144">
        <v>44432</v>
      </c>
      <c r="O315" s="144"/>
      <c r="P315" s="143"/>
      <c r="Q315" s="141" t="s">
        <v>1203</v>
      </c>
      <c r="R315" s="7">
        <v>3</v>
      </c>
      <c r="S315" s="7"/>
      <c r="T315" s="7"/>
      <c r="U315" s="7"/>
      <c r="V315" s="7"/>
      <c r="W315" s="7"/>
      <c r="X315" s="7"/>
      <c r="Y315" s="7"/>
      <c r="Z315" s="7"/>
      <c r="AA315" s="7"/>
      <c r="AB315" s="7"/>
      <c r="AC315" s="7"/>
      <c r="AD315" s="7"/>
    </row>
    <row r="316" spans="1:30" ht="24.75" x14ac:dyDescent="0.25">
      <c r="A316" s="315"/>
      <c r="B316" s="315"/>
      <c r="C316" s="219">
        <v>31</v>
      </c>
      <c r="D316" s="220" t="s">
        <v>1337</v>
      </c>
      <c r="E316" s="6"/>
      <c r="F316" s="6"/>
      <c r="G316" s="190" t="s">
        <v>39</v>
      </c>
      <c r="H316" s="3" t="s">
        <v>42</v>
      </c>
      <c r="I316" s="3"/>
      <c r="J316" s="3"/>
      <c r="K316" s="141" t="s">
        <v>582</v>
      </c>
      <c r="L316" s="141"/>
      <c r="M316" s="141" t="s">
        <v>54</v>
      </c>
      <c r="N316" s="144">
        <v>44432</v>
      </c>
      <c r="O316" s="144"/>
      <c r="P316" s="143"/>
      <c r="Q316" s="141" t="s">
        <v>1203</v>
      </c>
      <c r="R316" s="7">
        <v>3</v>
      </c>
      <c r="S316" s="7"/>
      <c r="T316" s="7"/>
      <c r="U316" s="7"/>
      <c r="V316" s="7"/>
      <c r="W316" s="7"/>
      <c r="X316" s="7"/>
      <c r="Y316" s="7"/>
      <c r="Z316" s="7"/>
      <c r="AA316" s="7"/>
      <c r="AB316" s="7"/>
      <c r="AC316" s="7"/>
      <c r="AD316" s="7"/>
    </row>
    <row r="317" spans="1:30" ht="84.75" x14ac:dyDescent="0.25">
      <c r="A317" s="315"/>
      <c r="B317" s="315"/>
      <c r="C317" s="219">
        <v>32</v>
      </c>
      <c r="D317" s="220" t="s">
        <v>1338</v>
      </c>
      <c r="E317" s="6"/>
      <c r="F317" s="6"/>
      <c r="G317" s="190" t="s">
        <v>39</v>
      </c>
      <c r="H317" s="3" t="s">
        <v>42</v>
      </c>
      <c r="I317" s="3"/>
      <c r="J317" s="3"/>
      <c r="K317" s="141" t="s">
        <v>582</v>
      </c>
      <c r="L317" s="141"/>
      <c r="M317" s="141" t="s">
        <v>54</v>
      </c>
      <c r="N317" s="144">
        <v>44432</v>
      </c>
      <c r="O317" s="144"/>
      <c r="P317" s="143"/>
      <c r="Q317" s="141" t="s">
        <v>1203</v>
      </c>
      <c r="R317" s="7">
        <v>3</v>
      </c>
      <c r="S317" s="7"/>
      <c r="T317" s="7"/>
      <c r="U317" s="7"/>
      <c r="V317" s="7"/>
      <c r="W317" s="7"/>
      <c r="X317" s="7"/>
      <c r="Y317" s="7"/>
      <c r="Z317" s="7"/>
      <c r="AA317" s="7"/>
      <c r="AB317" s="7"/>
      <c r="AC317" s="7"/>
      <c r="AD317" s="7"/>
    </row>
    <row r="318" spans="1:30" ht="36.75" x14ac:dyDescent="0.25">
      <c r="A318" s="315"/>
      <c r="B318" s="315"/>
      <c r="C318" s="219">
        <v>33</v>
      </c>
      <c r="D318" s="220" t="s">
        <v>1339</v>
      </c>
      <c r="E318" s="6"/>
      <c r="F318" s="6"/>
      <c r="G318" s="190" t="s">
        <v>39</v>
      </c>
      <c r="H318" s="3" t="s">
        <v>42</v>
      </c>
      <c r="I318" s="3"/>
      <c r="J318" s="3"/>
      <c r="K318" s="141" t="s">
        <v>582</v>
      </c>
      <c r="L318" s="141"/>
      <c r="M318" s="141" t="s">
        <v>54</v>
      </c>
      <c r="N318" s="144">
        <v>44432</v>
      </c>
      <c r="O318" s="144"/>
      <c r="P318" s="143"/>
      <c r="Q318" s="141" t="s">
        <v>1203</v>
      </c>
      <c r="R318" s="7">
        <v>3</v>
      </c>
      <c r="S318" s="7"/>
      <c r="T318" s="7"/>
      <c r="U318" s="7"/>
      <c r="V318" s="7"/>
      <c r="W318" s="7"/>
      <c r="X318" s="7"/>
      <c r="Y318" s="7"/>
      <c r="Z318" s="7"/>
      <c r="AA318" s="7"/>
      <c r="AB318" s="7"/>
      <c r="AC318" s="7"/>
      <c r="AD318" s="7"/>
    </row>
    <row r="319" spans="1:30" ht="24.75" x14ac:dyDescent="0.25">
      <c r="A319" s="315"/>
      <c r="B319" s="315"/>
      <c r="C319" s="219">
        <v>34</v>
      </c>
      <c r="D319" s="220" t="s">
        <v>1340</v>
      </c>
      <c r="E319" s="6"/>
      <c r="F319" s="6"/>
      <c r="G319" s="190" t="s">
        <v>535</v>
      </c>
      <c r="H319" s="3" t="s">
        <v>42</v>
      </c>
      <c r="I319" s="3"/>
      <c r="J319" s="3"/>
      <c r="K319" s="141" t="s">
        <v>582</v>
      </c>
      <c r="L319" s="141"/>
      <c r="M319" s="141" t="s">
        <v>54</v>
      </c>
      <c r="N319" s="144">
        <v>44432</v>
      </c>
      <c r="O319" s="144"/>
      <c r="P319" s="143"/>
      <c r="Q319" s="141" t="s">
        <v>1203</v>
      </c>
      <c r="R319" s="7">
        <v>3</v>
      </c>
      <c r="S319" s="7"/>
      <c r="T319" s="7"/>
      <c r="U319" s="7"/>
      <c r="V319" s="7"/>
      <c r="W319" s="7"/>
      <c r="X319" s="7"/>
      <c r="Y319" s="7"/>
      <c r="Z319" s="7"/>
      <c r="AA319" s="7"/>
      <c r="AB319" s="7"/>
      <c r="AC319" s="7"/>
      <c r="AD319" s="7"/>
    </row>
    <row r="320" spans="1:30" ht="36.75" x14ac:dyDescent="0.25">
      <c r="A320" s="315"/>
      <c r="B320" s="315"/>
      <c r="C320" s="219">
        <v>35</v>
      </c>
      <c r="D320" s="220" t="s">
        <v>1341</v>
      </c>
      <c r="E320" s="6"/>
      <c r="F320" s="6"/>
      <c r="G320" s="190" t="s">
        <v>39</v>
      </c>
      <c r="H320" s="3" t="s">
        <v>42</v>
      </c>
      <c r="I320" s="3"/>
      <c r="J320" s="3"/>
      <c r="K320" s="141" t="s">
        <v>582</v>
      </c>
      <c r="L320" s="141"/>
      <c r="M320" s="141" t="s">
        <v>54</v>
      </c>
      <c r="N320" s="144">
        <v>44432</v>
      </c>
      <c r="O320" s="144"/>
      <c r="P320" s="143"/>
      <c r="Q320" s="141" t="s">
        <v>1203</v>
      </c>
      <c r="R320" s="7">
        <v>3</v>
      </c>
      <c r="S320" s="7"/>
      <c r="T320" s="7"/>
      <c r="U320" s="7"/>
      <c r="V320" s="7"/>
      <c r="W320" s="7"/>
      <c r="X320" s="7"/>
      <c r="Y320" s="7"/>
      <c r="Z320" s="7"/>
      <c r="AA320" s="7"/>
      <c r="AB320" s="7"/>
      <c r="AC320" s="7"/>
      <c r="AD320" s="7"/>
    </row>
    <row r="321" spans="1:30" ht="36.75" x14ac:dyDescent="0.25">
      <c r="A321" s="315"/>
      <c r="B321" s="315"/>
      <c r="C321" s="219">
        <v>36</v>
      </c>
      <c r="D321" s="220" t="s">
        <v>1342</v>
      </c>
      <c r="E321" s="6"/>
      <c r="F321" s="6"/>
      <c r="G321" s="190" t="s">
        <v>39</v>
      </c>
      <c r="H321" s="3" t="s">
        <v>42</v>
      </c>
      <c r="I321" s="3"/>
      <c r="J321" s="3"/>
      <c r="K321" s="141" t="s">
        <v>582</v>
      </c>
      <c r="L321" s="141"/>
      <c r="M321" s="141" t="s">
        <v>54</v>
      </c>
      <c r="N321" s="144">
        <v>44432</v>
      </c>
      <c r="O321" s="144"/>
      <c r="P321" s="143"/>
      <c r="Q321" s="141" t="s">
        <v>1203</v>
      </c>
      <c r="R321" s="7">
        <v>3</v>
      </c>
      <c r="S321" s="7"/>
      <c r="T321" s="7"/>
      <c r="U321" s="7"/>
      <c r="V321" s="7"/>
      <c r="W321" s="7"/>
      <c r="X321" s="7"/>
      <c r="Y321" s="7"/>
      <c r="Z321" s="7"/>
      <c r="AA321" s="7"/>
      <c r="AB321" s="7"/>
      <c r="AC321" s="7"/>
      <c r="AD321" s="7"/>
    </row>
    <row r="322" spans="1:30" x14ac:dyDescent="0.25">
      <c r="A322" s="315"/>
      <c r="B322" s="315"/>
      <c r="C322" s="222"/>
      <c r="D322" s="223" t="s">
        <v>1164</v>
      </c>
      <c r="E322" s="6"/>
      <c r="F322" s="207"/>
      <c r="G322" s="165"/>
      <c r="H322" s="165"/>
      <c r="I322" s="165"/>
      <c r="J322" s="165"/>
      <c r="K322" s="166"/>
      <c r="L322" s="166"/>
      <c r="M322" s="141"/>
      <c r="N322" s="142"/>
      <c r="O322" s="142"/>
      <c r="P322" s="143"/>
      <c r="Q322" s="141" t="s">
        <v>1209</v>
      </c>
      <c r="R322" s="7"/>
      <c r="S322" s="7"/>
      <c r="T322" s="7"/>
      <c r="U322" s="7"/>
      <c r="V322" s="7"/>
      <c r="W322" s="7"/>
      <c r="X322" s="7"/>
      <c r="Y322" s="7"/>
      <c r="Z322" s="7"/>
      <c r="AA322" s="7"/>
      <c r="AB322" s="7"/>
      <c r="AC322" s="7"/>
      <c r="AD322" s="7"/>
    </row>
    <row r="323" spans="1:30" ht="108.75" x14ac:dyDescent="0.25">
      <c r="A323" s="315"/>
      <c r="B323" s="315"/>
      <c r="C323" s="217">
        <v>37</v>
      </c>
      <c r="D323" s="196" t="s">
        <v>1343</v>
      </c>
      <c r="E323" s="6"/>
      <c r="F323" s="207"/>
      <c r="G323" s="165"/>
      <c r="H323" s="165"/>
      <c r="I323" s="165"/>
      <c r="J323" s="165"/>
      <c r="K323" s="166"/>
      <c r="L323" s="166"/>
      <c r="M323" s="141"/>
      <c r="N323" s="142"/>
      <c r="O323" s="142"/>
      <c r="P323" s="143"/>
      <c r="Q323" s="141" t="s">
        <v>1209</v>
      </c>
      <c r="R323" s="7"/>
      <c r="S323" s="7"/>
      <c r="T323" s="7"/>
      <c r="U323" s="7"/>
      <c r="V323" s="7"/>
      <c r="W323" s="7"/>
      <c r="X323" s="7"/>
      <c r="Y323" s="7"/>
      <c r="Z323" s="7"/>
      <c r="AA323" s="7"/>
      <c r="AB323" s="7"/>
      <c r="AC323" s="7"/>
      <c r="AD323" s="7"/>
    </row>
    <row r="324" spans="1:30" ht="36.75" x14ac:dyDescent="0.25">
      <c r="A324" s="315"/>
      <c r="B324" s="315"/>
      <c r="C324" s="219">
        <v>38</v>
      </c>
      <c r="D324" s="220" t="s">
        <v>1344</v>
      </c>
      <c r="E324" s="6"/>
      <c r="F324" s="6"/>
      <c r="G324" s="190" t="s">
        <v>39</v>
      </c>
      <c r="H324" s="3" t="s">
        <v>42</v>
      </c>
      <c r="I324" s="3"/>
      <c r="J324" s="3"/>
      <c r="K324" s="141" t="s">
        <v>582</v>
      </c>
      <c r="L324" s="141"/>
      <c r="M324" s="141" t="s">
        <v>54</v>
      </c>
      <c r="N324" s="144">
        <v>44432</v>
      </c>
      <c r="O324" s="144"/>
      <c r="P324" s="143"/>
      <c r="Q324" s="141" t="s">
        <v>1203</v>
      </c>
      <c r="R324" s="7">
        <v>3</v>
      </c>
      <c r="S324" s="7"/>
      <c r="T324" s="7"/>
      <c r="U324" s="7"/>
      <c r="V324" s="7"/>
      <c r="W324" s="7"/>
      <c r="X324" s="7"/>
      <c r="Y324" s="7"/>
      <c r="Z324" s="7"/>
      <c r="AA324" s="7"/>
      <c r="AB324" s="7"/>
      <c r="AC324" s="7"/>
      <c r="AD324" s="7"/>
    </row>
    <row r="325" spans="1:30" ht="48.75" x14ac:dyDescent="0.25">
      <c r="A325" s="315"/>
      <c r="B325" s="315"/>
      <c r="C325" s="219">
        <v>39</v>
      </c>
      <c r="D325" s="220" t="s">
        <v>1345</v>
      </c>
      <c r="E325" s="6"/>
      <c r="F325" s="6"/>
      <c r="G325" s="190" t="s">
        <v>39</v>
      </c>
      <c r="H325" s="3" t="s">
        <v>42</v>
      </c>
      <c r="I325" s="3"/>
      <c r="J325" s="3"/>
      <c r="K325" s="141" t="s">
        <v>582</v>
      </c>
      <c r="L325" s="141"/>
      <c r="M325" s="141" t="s">
        <v>54</v>
      </c>
      <c r="N325" s="144">
        <v>44432</v>
      </c>
      <c r="O325" s="144"/>
      <c r="P325" s="143"/>
      <c r="Q325" s="141" t="s">
        <v>1203</v>
      </c>
      <c r="R325" s="7">
        <v>3</v>
      </c>
      <c r="S325" s="7"/>
      <c r="T325" s="7"/>
      <c r="U325" s="7"/>
      <c r="V325" s="7"/>
      <c r="W325" s="7"/>
      <c r="X325" s="7"/>
      <c r="Y325" s="7"/>
      <c r="Z325" s="7"/>
      <c r="AA325" s="7"/>
      <c r="AB325" s="7"/>
      <c r="AC325" s="7"/>
      <c r="AD325" s="7"/>
    </row>
    <row r="326" spans="1:30" ht="36.75" x14ac:dyDescent="0.25">
      <c r="A326" s="315"/>
      <c r="B326" s="315"/>
      <c r="C326" s="219">
        <v>40</v>
      </c>
      <c r="D326" s="220" t="s">
        <v>1346</v>
      </c>
      <c r="E326" s="6"/>
      <c r="F326" s="6"/>
      <c r="G326" s="190" t="s">
        <v>39</v>
      </c>
      <c r="H326" s="3" t="s">
        <v>42</v>
      </c>
      <c r="I326" s="3"/>
      <c r="J326" s="3"/>
      <c r="K326" s="141" t="s">
        <v>582</v>
      </c>
      <c r="L326" s="141"/>
      <c r="M326" s="141" t="s">
        <v>54</v>
      </c>
      <c r="N326" s="144">
        <v>44432</v>
      </c>
      <c r="O326" s="144"/>
      <c r="P326" s="143"/>
      <c r="Q326" s="141" t="s">
        <v>1203</v>
      </c>
      <c r="R326" s="7">
        <v>3</v>
      </c>
      <c r="S326" s="7"/>
      <c r="T326" s="7"/>
      <c r="U326" s="7"/>
      <c r="V326" s="7"/>
      <c r="W326" s="7"/>
      <c r="X326" s="7"/>
      <c r="Y326" s="7"/>
      <c r="Z326" s="7"/>
      <c r="AA326" s="7"/>
      <c r="AB326" s="7"/>
      <c r="AC326" s="7"/>
      <c r="AD326" s="7"/>
    </row>
    <row r="327" spans="1:30" ht="36.75" x14ac:dyDescent="0.25">
      <c r="A327" s="315"/>
      <c r="B327" s="315"/>
      <c r="C327" s="219">
        <v>41</v>
      </c>
      <c r="D327" s="220" t="s">
        <v>1347</v>
      </c>
      <c r="E327" s="6"/>
      <c r="F327" s="6"/>
      <c r="G327" s="190" t="s">
        <v>17</v>
      </c>
      <c r="H327" s="3"/>
      <c r="I327" s="3"/>
      <c r="J327" s="3" t="s">
        <v>42</v>
      </c>
      <c r="K327" s="141" t="s">
        <v>582</v>
      </c>
      <c r="L327" s="141"/>
      <c r="M327" s="141" t="s">
        <v>136</v>
      </c>
      <c r="N327" s="142"/>
      <c r="O327" s="142"/>
      <c r="P327" s="143"/>
      <c r="Q327" s="141" t="s">
        <v>136</v>
      </c>
      <c r="R327" s="7">
        <v>3</v>
      </c>
      <c r="S327" s="7"/>
      <c r="T327" s="7"/>
      <c r="U327" s="7"/>
      <c r="V327" s="7"/>
      <c r="W327" s="7"/>
      <c r="X327" s="7"/>
      <c r="Y327" s="7"/>
      <c r="Z327" s="7"/>
      <c r="AA327" s="7"/>
      <c r="AB327" s="7"/>
      <c r="AC327" s="7"/>
      <c r="AD327" s="7"/>
    </row>
    <row r="328" spans="1:30" ht="60.75" x14ac:dyDescent="0.25">
      <c r="A328" s="315"/>
      <c r="B328" s="315"/>
      <c r="C328" s="219">
        <v>42</v>
      </c>
      <c r="D328" s="220" t="s">
        <v>1348</v>
      </c>
      <c r="E328" s="6"/>
      <c r="F328" s="6"/>
      <c r="G328" s="190" t="s">
        <v>39</v>
      </c>
      <c r="H328" s="3" t="s">
        <v>42</v>
      </c>
      <c r="I328" s="3"/>
      <c r="J328" s="3"/>
      <c r="K328" s="141" t="s">
        <v>582</v>
      </c>
      <c r="L328" s="141"/>
      <c r="M328" s="141" t="s">
        <v>54</v>
      </c>
      <c r="N328" s="144">
        <v>44432</v>
      </c>
      <c r="O328" s="144"/>
      <c r="P328" s="143"/>
      <c r="Q328" s="141" t="s">
        <v>1203</v>
      </c>
      <c r="R328" s="7">
        <v>3</v>
      </c>
      <c r="S328" s="7"/>
      <c r="T328" s="7"/>
      <c r="U328" s="7"/>
      <c r="V328" s="7"/>
      <c r="W328" s="7"/>
      <c r="X328" s="7"/>
      <c r="Y328" s="7"/>
      <c r="Z328" s="7"/>
      <c r="AA328" s="7"/>
      <c r="AB328" s="7"/>
      <c r="AC328" s="7"/>
      <c r="AD328" s="7"/>
    </row>
    <row r="329" spans="1:30" ht="48.75" x14ac:dyDescent="0.25">
      <c r="A329" s="316"/>
      <c r="B329" s="316"/>
      <c r="C329" s="219">
        <v>43</v>
      </c>
      <c r="D329" s="220" t="s">
        <v>1349</v>
      </c>
      <c r="E329" s="6"/>
      <c r="F329" s="6"/>
      <c r="G329" s="190" t="s">
        <v>39</v>
      </c>
      <c r="H329" s="3" t="s">
        <v>42</v>
      </c>
      <c r="I329" s="3"/>
      <c r="J329" s="3"/>
      <c r="K329" s="141" t="s">
        <v>582</v>
      </c>
      <c r="L329" s="141"/>
      <c r="M329" s="141" t="s">
        <v>54</v>
      </c>
      <c r="N329" s="144">
        <v>44432</v>
      </c>
      <c r="O329" s="144"/>
      <c r="P329" s="143"/>
      <c r="Q329" s="141" t="s">
        <v>1203</v>
      </c>
      <c r="R329" s="7">
        <v>3</v>
      </c>
      <c r="S329" s="7"/>
      <c r="T329" s="7"/>
      <c r="U329" s="7"/>
      <c r="V329" s="7"/>
      <c r="W329" s="7"/>
      <c r="X329" s="7"/>
      <c r="Y329" s="7"/>
      <c r="Z329" s="7"/>
      <c r="AA329" s="7"/>
      <c r="AB329" s="7"/>
      <c r="AC329" s="7"/>
      <c r="AD329" s="7"/>
    </row>
    <row r="330" spans="1:30" x14ac:dyDescent="0.25">
      <c r="A330" s="333" t="s">
        <v>1210</v>
      </c>
      <c r="B330" s="338" t="s">
        <v>1211</v>
      </c>
      <c r="C330" s="307"/>
      <c r="D330" s="308"/>
      <c r="E330" s="333" t="s">
        <v>1212</v>
      </c>
      <c r="F330" s="333" t="s">
        <v>1213</v>
      </c>
      <c r="G330" s="339" t="s">
        <v>12</v>
      </c>
      <c r="H330" s="332" t="s">
        <v>1214</v>
      </c>
      <c r="I330" s="307"/>
      <c r="J330" s="308"/>
      <c r="K330" s="9"/>
      <c r="L330" s="333" t="s">
        <v>1215</v>
      </c>
      <c r="M330" s="141"/>
      <c r="N330" s="142"/>
      <c r="O330" s="142"/>
      <c r="P330" s="143"/>
      <c r="Q330" s="141" t="s">
        <v>1209</v>
      </c>
      <c r="R330" s="7"/>
      <c r="S330" s="7"/>
      <c r="T330" s="7"/>
      <c r="U330" s="7"/>
      <c r="V330" s="7"/>
      <c r="W330" s="7"/>
      <c r="X330" s="7"/>
      <c r="Y330" s="7"/>
      <c r="Z330" s="7"/>
      <c r="AA330" s="7"/>
      <c r="AB330" s="7"/>
      <c r="AC330" s="7"/>
      <c r="AD330" s="7"/>
    </row>
    <row r="331" spans="1:30" x14ac:dyDescent="0.25">
      <c r="A331" s="316"/>
      <c r="B331" s="151" t="s">
        <v>509</v>
      </c>
      <c r="C331" s="9"/>
      <c r="D331" s="9" t="s">
        <v>9</v>
      </c>
      <c r="E331" s="316"/>
      <c r="F331" s="316"/>
      <c r="G331" s="316"/>
      <c r="H331" s="152" t="s">
        <v>15</v>
      </c>
      <c r="I331" s="152" t="s">
        <v>16</v>
      </c>
      <c r="J331" s="152" t="s">
        <v>1201</v>
      </c>
      <c r="K331" s="9"/>
      <c r="L331" s="316"/>
      <c r="M331" s="141"/>
      <c r="N331" s="142"/>
      <c r="O331" s="142"/>
      <c r="P331" s="143"/>
      <c r="Q331" s="141" t="s">
        <v>1209</v>
      </c>
      <c r="R331" s="7"/>
      <c r="S331" s="7"/>
      <c r="T331" s="7"/>
      <c r="U331" s="7"/>
      <c r="V331" s="7"/>
      <c r="W331" s="7"/>
      <c r="X331" s="7"/>
      <c r="Y331" s="7"/>
      <c r="Z331" s="7"/>
      <c r="AA331" s="7"/>
      <c r="AB331" s="7"/>
      <c r="AC331" s="7"/>
      <c r="AD331" s="7"/>
    </row>
    <row r="332" spans="1:30" x14ac:dyDescent="0.25">
      <c r="A332" s="352" t="s">
        <v>1177</v>
      </c>
      <c r="B332" s="45"/>
      <c r="C332" s="224"/>
      <c r="D332" s="225" t="s">
        <v>1178</v>
      </c>
      <c r="E332" s="317" t="s">
        <v>1179</v>
      </c>
      <c r="F332" s="207"/>
      <c r="G332" s="165"/>
      <c r="H332" s="165"/>
      <c r="I332" s="165"/>
      <c r="J332" s="165"/>
      <c r="K332" s="166"/>
      <c r="L332" s="166"/>
      <c r="M332" s="141"/>
      <c r="N332" s="142"/>
      <c r="O332" s="142"/>
      <c r="P332" s="143"/>
      <c r="Q332" s="141" t="s">
        <v>1209</v>
      </c>
      <c r="R332" s="7"/>
      <c r="S332" s="7"/>
      <c r="T332" s="7"/>
      <c r="U332" s="7"/>
      <c r="V332" s="7"/>
      <c r="W332" s="7"/>
      <c r="X332" s="7"/>
      <c r="Y332" s="7"/>
      <c r="Z332" s="7"/>
      <c r="AA332" s="7"/>
      <c r="AB332" s="7"/>
      <c r="AC332" s="7"/>
      <c r="AD332" s="7"/>
    </row>
    <row r="333" spans="1:30" ht="96.75" x14ac:dyDescent="0.25">
      <c r="A333" s="315"/>
      <c r="B333" s="45"/>
      <c r="C333" s="217"/>
      <c r="D333" s="196" t="s">
        <v>1179</v>
      </c>
      <c r="E333" s="315"/>
      <c r="F333" s="207"/>
      <c r="G333" s="165"/>
      <c r="H333" s="165"/>
      <c r="I333" s="165"/>
      <c r="J333" s="165"/>
      <c r="K333" s="166"/>
      <c r="L333" s="166"/>
      <c r="M333" s="141"/>
      <c r="N333" s="142"/>
      <c r="O333" s="142"/>
      <c r="P333" s="143"/>
      <c r="Q333" s="141" t="s">
        <v>1209</v>
      </c>
      <c r="R333" s="7"/>
      <c r="S333" s="7"/>
      <c r="T333" s="7"/>
      <c r="U333" s="7"/>
      <c r="V333" s="7"/>
      <c r="W333" s="7"/>
      <c r="X333" s="7"/>
      <c r="Y333" s="7"/>
      <c r="Z333" s="7"/>
      <c r="AA333" s="7"/>
      <c r="AB333" s="7"/>
      <c r="AC333" s="7"/>
      <c r="AD333" s="7"/>
    </row>
    <row r="334" spans="1:30" ht="24.75" x14ac:dyDescent="0.25">
      <c r="A334" s="315"/>
      <c r="B334" s="45"/>
      <c r="C334" s="217"/>
      <c r="D334" s="196" t="s">
        <v>1180</v>
      </c>
      <c r="E334" s="315"/>
      <c r="F334" s="207"/>
      <c r="G334" s="165"/>
      <c r="H334" s="165"/>
      <c r="I334" s="165"/>
      <c r="J334" s="165"/>
      <c r="K334" s="166"/>
      <c r="L334" s="166"/>
      <c r="M334" s="141"/>
      <c r="N334" s="142"/>
      <c r="O334" s="142"/>
      <c r="P334" s="143"/>
      <c r="Q334" s="141" t="s">
        <v>1209</v>
      </c>
      <c r="R334" s="7"/>
      <c r="S334" s="7"/>
      <c r="T334" s="7"/>
      <c r="U334" s="7"/>
      <c r="V334" s="7"/>
      <c r="W334" s="7"/>
      <c r="X334" s="7"/>
      <c r="Y334" s="7"/>
      <c r="Z334" s="7"/>
      <c r="AA334" s="7"/>
      <c r="AB334" s="7"/>
      <c r="AC334" s="7"/>
      <c r="AD334" s="7"/>
    </row>
    <row r="335" spans="1:30" ht="72.75" x14ac:dyDescent="0.25">
      <c r="A335" s="315"/>
      <c r="B335" s="45"/>
      <c r="C335" s="219">
        <v>1</v>
      </c>
      <c r="D335" s="220" t="s">
        <v>1350</v>
      </c>
      <c r="E335" s="315"/>
      <c r="F335" s="45"/>
      <c r="G335" s="190" t="s">
        <v>39</v>
      </c>
      <c r="H335" s="3"/>
      <c r="I335" s="3" t="s">
        <v>42</v>
      </c>
      <c r="J335" s="3"/>
      <c r="K335" s="142" t="s">
        <v>582</v>
      </c>
      <c r="L335" s="141"/>
      <c r="M335" s="141" t="s">
        <v>136</v>
      </c>
      <c r="N335" s="142"/>
      <c r="O335" s="142"/>
      <c r="P335" s="143"/>
      <c r="Q335" s="141" t="s">
        <v>136</v>
      </c>
      <c r="R335" s="7">
        <v>4</v>
      </c>
      <c r="S335" s="7"/>
      <c r="T335" s="7"/>
      <c r="U335" s="7"/>
      <c r="V335" s="7"/>
      <c r="W335" s="7"/>
      <c r="X335" s="7"/>
      <c r="Y335" s="7"/>
      <c r="Z335" s="7"/>
      <c r="AA335" s="7"/>
      <c r="AB335" s="7"/>
      <c r="AC335" s="7"/>
      <c r="AD335" s="7"/>
    </row>
    <row r="336" spans="1:30" ht="36.75" x14ac:dyDescent="0.25">
      <c r="A336" s="315"/>
      <c r="B336" s="45"/>
      <c r="C336" s="219">
        <v>2</v>
      </c>
      <c r="D336" s="220" t="s">
        <v>1351</v>
      </c>
      <c r="E336" s="315"/>
      <c r="F336" s="45"/>
      <c r="G336" s="190" t="s">
        <v>39</v>
      </c>
      <c r="H336" s="3"/>
      <c r="I336" s="3" t="s">
        <v>42</v>
      </c>
      <c r="J336" s="3"/>
      <c r="K336" s="142" t="s">
        <v>582</v>
      </c>
      <c r="L336" s="141"/>
      <c r="M336" s="141" t="s">
        <v>136</v>
      </c>
      <c r="N336" s="142"/>
      <c r="O336" s="142"/>
      <c r="P336" s="143"/>
      <c r="Q336" s="141" t="s">
        <v>136</v>
      </c>
      <c r="R336" s="7">
        <v>4</v>
      </c>
      <c r="S336" s="7"/>
      <c r="T336" s="7"/>
      <c r="U336" s="7"/>
      <c r="V336" s="7"/>
      <c r="W336" s="7"/>
      <c r="X336" s="7"/>
      <c r="Y336" s="7"/>
      <c r="Z336" s="7"/>
      <c r="AA336" s="7"/>
      <c r="AB336" s="7"/>
      <c r="AC336" s="7"/>
      <c r="AD336" s="7"/>
    </row>
    <row r="337" spans="1:30" ht="48.75" x14ac:dyDescent="0.25">
      <c r="A337" s="315"/>
      <c r="B337" s="45"/>
      <c r="C337" s="219">
        <v>3</v>
      </c>
      <c r="D337" s="220" t="s">
        <v>1352</v>
      </c>
      <c r="E337" s="315"/>
      <c r="F337" s="45"/>
      <c r="G337" s="190" t="s">
        <v>39</v>
      </c>
      <c r="H337" s="3"/>
      <c r="I337" s="3" t="s">
        <v>42</v>
      </c>
      <c r="J337" s="3"/>
      <c r="K337" s="142" t="s">
        <v>582</v>
      </c>
      <c r="L337" s="141"/>
      <c r="M337" s="141" t="s">
        <v>136</v>
      </c>
      <c r="N337" s="142"/>
      <c r="O337" s="142"/>
      <c r="P337" s="143"/>
      <c r="Q337" s="141" t="s">
        <v>136</v>
      </c>
      <c r="R337" s="7">
        <v>4</v>
      </c>
      <c r="S337" s="7"/>
      <c r="T337" s="7"/>
      <c r="U337" s="7"/>
      <c r="V337" s="7"/>
      <c r="W337" s="7"/>
      <c r="X337" s="7"/>
      <c r="Y337" s="7"/>
      <c r="Z337" s="7"/>
      <c r="AA337" s="7"/>
      <c r="AB337" s="7"/>
      <c r="AC337" s="7"/>
      <c r="AD337" s="7"/>
    </row>
    <row r="338" spans="1:30" ht="108.75" x14ac:dyDescent="0.25">
      <c r="A338" s="315"/>
      <c r="B338" s="45"/>
      <c r="C338" s="219">
        <v>4</v>
      </c>
      <c r="D338" s="220" t="s">
        <v>1353</v>
      </c>
      <c r="E338" s="315"/>
      <c r="F338" s="45"/>
      <c r="G338" s="190" t="s">
        <v>39</v>
      </c>
      <c r="H338" s="3"/>
      <c r="I338" s="3" t="s">
        <v>42</v>
      </c>
      <c r="J338" s="3"/>
      <c r="K338" s="142" t="s">
        <v>582</v>
      </c>
      <c r="L338" s="141"/>
      <c r="M338" s="141" t="s">
        <v>136</v>
      </c>
      <c r="N338" s="142"/>
      <c r="O338" s="142"/>
      <c r="P338" s="143"/>
      <c r="Q338" s="141" t="s">
        <v>136</v>
      </c>
      <c r="R338" s="7">
        <v>4</v>
      </c>
      <c r="S338" s="7"/>
      <c r="T338" s="7"/>
      <c r="U338" s="7"/>
      <c r="V338" s="7"/>
      <c r="W338" s="7"/>
      <c r="X338" s="7"/>
      <c r="Y338" s="7"/>
      <c r="Z338" s="7"/>
      <c r="AA338" s="7"/>
      <c r="AB338" s="7"/>
      <c r="AC338" s="7"/>
      <c r="AD338" s="7"/>
    </row>
    <row r="339" spans="1:30" ht="72.75" x14ac:dyDescent="0.25">
      <c r="A339" s="315"/>
      <c r="B339" s="45"/>
      <c r="C339" s="219">
        <v>5</v>
      </c>
      <c r="D339" s="220" t="s">
        <v>1354</v>
      </c>
      <c r="E339" s="315"/>
      <c r="F339" s="45"/>
      <c r="G339" s="190" t="s">
        <v>39</v>
      </c>
      <c r="H339" s="3"/>
      <c r="I339" s="3" t="s">
        <v>42</v>
      </c>
      <c r="J339" s="3"/>
      <c r="K339" s="142" t="s">
        <v>582</v>
      </c>
      <c r="L339" s="141"/>
      <c r="M339" s="141" t="s">
        <v>136</v>
      </c>
      <c r="N339" s="142"/>
      <c r="O339" s="142"/>
      <c r="P339" s="143"/>
      <c r="Q339" s="141" t="s">
        <v>136</v>
      </c>
      <c r="R339" s="7">
        <v>4</v>
      </c>
      <c r="S339" s="7"/>
      <c r="T339" s="7"/>
      <c r="U339" s="7"/>
      <c r="V339" s="7"/>
      <c r="W339" s="7"/>
      <c r="X339" s="7"/>
      <c r="Y339" s="7"/>
      <c r="Z339" s="7"/>
      <c r="AA339" s="7"/>
      <c r="AB339" s="7"/>
      <c r="AC339" s="7"/>
      <c r="AD339" s="7"/>
    </row>
    <row r="340" spans="1:30" ht="72.75" x14ac:dyDescent="0.25">
      <c r="A340" s="315"/>
      <c r="B340" s="45"/>
      <c r="C340" s="219"/>
      <c r="D340" s="220" t="s">
        <v>1355</v>
      </c>
      <c r="E340" s="315"/>
      <c r="F340" s="207"/>
      <c r="G340" s="165"/>
      <c r="H340" s="165"/>
      <c r="I340" s="165"/>
      <c r="J340" s="165"/>
      <c r="K340" s="166"/>
      <c r="L340" s="166"/>
      <c r="M340" s="141"/>
      <c r="N340" s="142"/>
      <c r="O340" s="142"/>
      <c r="P340" s="143"/>
      <c r="Q340" s="141" t="s">
        <v>1209</v>
      </c>
      <c r="R340" s="7"/>
      <c r="S340" s="7"/>
      <c r="T340" s="7"/>
      <c r="U340" s="7"/>
      <c r="V340" s="7"/>
      <c r="W340" s="7"/>
      <c r="X340" s="7"/>
      <c r="Y340" s="7"/>
      <c r="Z340" s="7"/>
      <c r="AA340" s="7"/>
      <c r="AB340" s="7"/>
      <c r="AC340" s="7"/>
      <c r="AD340" s="7"/>
    </row>
    <row r="341" spans="1:30" x14ac:dyDescent="0.25">
      <c r="A341" s="315"/>
      <c r="B341" s="45"/>
      <c r="C341" s="222"/>
      <c r="D341" s="223" t="s">
        <v>1187</v>
      </c>
      <c r="E341" s="315"/>
      <c r="F341" s="207"/>
      <c r="G341" s="165"/>
      <c r="H341" s="165"/>
      <c r="I341" s="165"/>
      <c r="J341" s="165"/>
      <c r="K341" s="166"/>
      <c r="L341" s="166"/>
      <c r="M341" s="141"/>
      <c r="N341" s="142"/>
      <c r="O341" s="142"/>
      <c r="P341" s="143"/>
      <c r="Q341" s="141" t="s">
        <v>1209</v>
      </c>
      <c r="R341" s="7"/>
      <c r="S341" s="7"/>
      <c r="T341" s="7"/>
      <c r="U341" s="7"/>
      <c r="V341" s="7"/>
      <c r="W341" s="7"/>
      <c r="X341" s="7"/>
      <c r="Y341" s="7"/>
      <c r="Z341" s="7"/>
      <c r="AA341" s="7"/>
      <c r="AB341" s="7"/>
      <c r="AC341" s="7"/>
      <c r="AD341" s="7"/>
    </row>
    <row r="342" spans="1:30" ht="84.75" x14ac:dyDescent="0.25">
      <c r="A342" s="315"/>
      <c r="B342" s="45"/>
      <c r="C342" s="217"/>
      <c r="D342" s="196" t="s">
        <v>1188</v>
      </c>
      <c r="E342" s="315"/>
      <c r="F342" s="207"/>
      <c r="G342" s="165"/>
      <c r="H342" s="165"/>
      <c r="I342" s="165"/>
      <c r="J342" s="165"/>
      <c r="K342" s="166"/>
      <c r="L342" s="166"/>
      <c r="M342" s="141"/>
      <c r="N342" s="142"/>
      <c r="O342" s="142"/>
      <c r="P342" s="143"/>
      <c r="Q342" s="141" t="s">
        <v>1209</v>
      </c>
      <c r="R342" s="7"/>
      <c r="S342" s="7"/>
      <c r="T342" s="7"/>
      <c r="U342" s="7"/>
      <c r="V342" s="7"/>
      <c r="W342" s="7"/>
      <c r="X342" s="7"/>
      <c r="Y342" s="7"/>
      <c r="Z342" s="7"/>
      <c r="AA342" s="7"/>
      <c r="AB342" s="7"/>
      <c r="AC342" s="7"/>
      <c r="AD342" s="7"/>
    </row>
    <row r="343" spans="1:30" ht="60.75" x14ac:dyDescent="0.25">
      <c r="A343" s="315"/>
      <c r="B343" s="45"/>
      <c r="C343" s="217">
        <v>6</v>
      </c>
      <c r="D343" s="196" t="s">
        <v>1189</v>
      </c>
      <c r="E343" s="315"/>
      <c r="F343" s="45"/>
      <c r="G343" s="190" t="s">
        <v>39</v>
      </c>
      <c r="H343" s="3"/>
      <c r="I343" s="3" t="s">
        <v>42</v>
      </c>
      <c r="J343" s="3"/>
      <c r="K343" s="142" t="s">
        <v>582</v>
      </c>
      <c r="L343" s="141"/>
      <c r="M343" s="141" t="s">
        <v>136</v>
      </c>
      <c r="N343" s="142"/>
      <c r="O343" s="142"/>
      <c r="P343" s="143"/>
      <c r="Q343" s="141" t="s">
        <v>136</v>
      </c>
      <c r="R343" s="7">
        <v>4</v>
      </c>
      <c r="S343" s="7"/>
      <c r="T343" s="7"/>
      <c r="U343" s="7"/>
      <c r="V343" s="7"/>
      <c r="W343" s="7"/>
      <c r="X343" s="7"/>
      <c r="Y343" s="7"/>
      <c r="Z343" s="7"/>
      <c r="AA343" s="7"/>
      <c r="AB343" s="7"/>
      <c r="AC343" s="7"/>
      <c r="AD343" s="7"/>
    </row>
    <row r="344" spans="1:30" ht="48.75" x14ac:dyDescent="0.25">
      <c r="A344" s="315"/>
      <c r="B344" s="45"/>
      <c r="C344" s="217">
        <v>7</v>
      </c>
      <c r="D344" s="196" t="s">
        <v>1190</v>
      </c>
      <c r="E344" s="315"/>
      <c r="F344" s="45"/>
      <c r="G344" s="190" t="s">
        <v>39</v>
      </c>
      <c r="H344" s="3"/>
      <c r="I344" s="3" t="s">
        <v>42</v>
      </c>
      <c r="J344" s="3"/>
      <c r="K344" s="142" t="s">
        <v>582</v>
      </c>
      <c r="L344" s="141"/>
      <c r="M344" s="141" t="s">
        <v>136</v>
      </c>
      <c r="N344" s="142"/>
      <c r="O344" s="142"/>
      <c r="P344" s="143"/>
      <c r="Q344" s="141" t="s">
        <v>136</v>
      </c>
      <c r="R344" s="7">
        <v>4</v>
      </c>
      <c r="S344" s="7"/>
      <c r="T344" s="7"/>
      <c r="U344" s="7"/>
      <c r="V344" s="7"/>
      <c r="W344" s="7"/>
      <c r="X344" s="7"/>
      <c r="Y344" s="7"/>
      <c r="Z344" s="7"/>
      <c r="AA344" s="7"/>
      <c r="AB344" s="7"/>
      <c r="AC344" s="7"/>
      <c r="AD344" s="7"/>
    </row>
    <row r="345" spans="1:30" ht="120.75" x14ac:dyDescent="0.25">
      <c r="A345" s="315"/>
      <c r="B345" s="45"/>
      <c r="C345" s="217">
        <v>8</v>
      </c>
      <c r="D345" s="196" t="s">
        <v>1191</v>
      </c>
      <c r="E345" s="315"/>
      <c r="F345" s="45"/>
      <c r="G345" s="190" t="s">
        <v>39</v>
      </c>
      <c r="H345" s="3"/>
      <c r="I345" s="3" t="s">
        <v>42</v>
      </c>
      <c r="J345" s="3"/>
      <c r="K345" s="142" t="s">
        <v>582</v>
      </c>
      <c r="L345" s="141"/>
      <c r="M345" s="141" t="s">
        <v>136</v>
      </c>
      <c r="N345" s="142"/>
      <c r="O345" s="142"/>
      <c r="P345" s="143"/>
      <c r="Q345" s="141" t="s">
        <v>136</v>
      </c>
      <c r="R345" s="7">
        <v>4</v>
      </c>
      <c r="S345" s="7"/>
      <c r="T345" s="7"/>
      <c r="U345" s="7"/>
      <c r="V345" s="7"/>
      <c r="W345" s="7"/>
      <c r="X345" s="7"/>
      <c r="Y345" s="7"/>
      <c r="Z345" s="7"/>
      <c r="AA345" s="7"/>
      <c r="AB345" s="7"/>
      <c r="AC345" s="7"/>
      <c r="AD345" s="7"/>
    </row>
    <row r="346" spans="1:30" ht="96.75" x14ac:dyDescent="0.25">
      <c r="A346" s="315"/>
      <c r="B346" s="45"/>
      <c r="C346" s="217">
        <v>9</v>
      </c>
      <c r="D346" s="196" t="s">
        <v>1192</v>
      </c>
      <c r="E346" s="315"/>
      <c r="F346" s="45"/>
      <c r="G346" s="190" t="s">
        <v>39</v>
      </c>
      <c r="H346" s="3"/>
      <c r="I346" s="3" t="s">
        <v>42</v>
      </c>
      <c r="J346" s="3"/>
      <c r="K346" s="142" t="s">
        <v>582</v>
      </c>
      <c r="L346" s="141"/>
      <c r="M346" s="141" t="s">
        <v>136</v>
      </c>
      <c r="N346" s="142"/>
      <c r="O346" s="142"/>
      <c r="P346" s="143"/>
      <c r="Q346" s="141" t="s">
        <v>136</v>
      </c>
      <c r="R346" s="7">
        <v>4</v>
      </c>
      <c r="S346" s="7"/>
      <c r="T346" s="7"/>
      <c r="U346" s="7"/>
      <c r="V346" s="7"/>
      <c r="W346" s="7"/>
      <c r="X346" s="7"/>
      <c r="Y346" s="7"/>
      <c r="Z346" s="7"/>
      <c r="AA346" s="7"/>
      <c r="AB346" s="7"/>
      <c r="AC346" s="7"/>
      <c r="AD346" s="7"/>
    </row>
    <row r="347" spans="1:30" ht="48.75" x14ac:dyDescent="0.25">
      <c r="A347" s="316"/>
      <c r="B347" s="45"/>
      <c r="C347" s="217">
        <v>10</v>
      </c>
      <c r="D347" s="196" t="s">
        <v>1193</v>
      </c>
      <c r="E347" s="316"/>
      <c r="F347" s="45"/>
      <c r="G347" s="190" t="s">
        <v>39</v>
      </c>
      <c r="H347" s="3"/>
      <c r="I347" s="3" t="s">
        <v>42</v>
      </c>
      <c r="J347" s="3"/>
      <c r="K347" s="142" t="s">
        <v>582</v>
      </c>
      <c r="L347" s="141"/>
      <c r="M347" s="141" t="s">
        <v>136</v>
      </c>
      <c r="N347" s="142"/>
      <c r="O347" s="142"/>
      <c r="P347" s="143"/>
      <c r="Q347" s="141" t="s">
        <v>136</v>
      </c>
      <c r="R347" s="7">
        <v>4</v>
      </c>
      <c r="S347" s="7"/>
      <c r="T347" s="7"/>
      <c r="U347" s="7"/>
      <c r="V347" s="7"/>
      <c r="W347" s="7"/>
      <c r="X347" s="7"/>
      <c r="Y347" s="7"/>
      <c r="Z347" s="7"/>
      <c r="AA347" s="7"/>
      <c r="AB347" s="7"/>
      <c r="AC347" s="7"/>
      <c r="AD347" s="7"/>
    </row>
    <row r="348" spans="1:30" x14ac:dyDescent="0.25">
      <c r="A348" s="2"/>
      <c r="B348" s="45"/>
      <c r="C348" s="3"/>
      <c r="D348" s="45"/>
      <c r="E348" s="45"/>
      <c r="F348" s="45"/>
      <c r="G348" s="2"/>
      <c r="H348" s="3"/>
      <c r="I348" s="3"/>
      <c r="J348" s="3"/>
      <c r="K348" s="141"/>
      <c r="L348" s="141"/>
      <c r="M348" s="141"/>
      <c r="N348" s="142"/>
      <c r="O348" s="142"/>
      <c r="P348" s="143"/>
      <c r="Q348" s="141"/>
      <c r="R348" s="7"/>
      <c r="S348" s="7"/>
      <c r="T348" s="7"/>
      <c r="U348" s="7"/>
      <c r="V348" s="7"/>
      <c r="W348" s="7"/>
      <c r="X348" s="7"/>
      <c r="Y348" s="7"/>
      <c r="Z348" s="7"/>
      <c r="AA348" s="7"/>
      <c r="AB348" s="7"/>
      <c r="AC348" s="7"/>
      <c r="AD348" s="7"/>
    </row>
    <row r="349" spans="1:30" x14ac:dyDescent="0.25">
      <c r="A349" s="2"/>
      <c r="B349" s="45"/>
      <c r="C349" s="3"/>
      <c r="D349" s="45"/>
      <c r="E349" s="45"/>
      <c r="F349" s="45"/>
      <c r="G349" s="2"/>
      <c r="H349" s="3"/>
      <c r="I349" s="3"/>
      <c r="J349" s="3"/>
      <c r="K349" s="141"/>
      <c r="L349" s="141"/>
      <c r="M349" s="141"/>
      <c r="N349" s="142"/>
      <c r="O349" s="142"/>
      <c r="P349" s="143"/>
      <c r="Q349" s="141"/>
      <c r="R349" s="7"/>
      <c r="S349" s="7"/>
      <c r="T349" s="7"/>
      <c r="U349" s="7"/>
      <c r="V349" s="7"/>
      <c r="W349" s="7"/>
      <c r="X349" s="7"/>
      <c r="Y349" s="7"/>
      <c r="Z349" s="7"/>
      <c r="AA349" s="7"/>
      <c r="AB349" s="7"/>
      <c r="AC349" s="7"/>
      <c r="AD349" s="7"/>
    </row>
    <row r="350" spans="1:30" x14ac:dyDescent="0.25">
      <c r="A350" s="2"/>
      <c r="B350" s="45"/>
      <c r="C350" s="3"/>
      <c r="D350" s="45"/>
      <c r="E350" s="45"/>
      <c r="F350" s="45"/>
      <c r="G350" s="2"/>
      <c r="H350" s="3"/>
      <c r="I350" s="3"/>
      <c r="J350" s="3"/>
      <c r="K350" s="141"/>
      <c r="L350" s="141"/>
      <c r="M350" s="141"/>
      <c r="N350" s="142"/>
      <c r="O350" s="142"/>
      <c r="P350" s="143"/>
      <c r="Q350" s="141"/>
      <c r="R350" s="7"/>
      <c r="S350" s="7"/>
      <c r="T350" s="7"/>
      <c r="U350" s="7"/>
      <c r="V350" s="7"/>
      <c r="W350" s="7"/>
      <c r="X350" s="7"/>
      <c r="Y350" s="7"/>
      <c r="Z350" s="7"/>
      <c r="AA350" s="7"/>
      <c r="AB350" s="7"/>
      <c r="AC350" s="7"/>
      <c r="AD350" s="7"/>
    </row>
    <row r="351" spans="1:30" x14ac:dyDescent="0.25">
      <c r="A351" s="2"/>
      <c r="B351" s="45"/>
      <c r="C351" s="3"/>
      <c r="D351" s="45"/>
      <c r="E351" s="45"/>
      <c r="F351" s="45"/>
      <c r="G351" s="2"/>
      <c r="H351" s="3"/>
      <c r="I351" s="3"/>
      <c r="J351" s="3"/>
      <c r="K351" s="141"/>
      <c r="L351" s="141"/>
      <c r="M351" s="141"/>
      <c r="N351" s="142"/>
      <c r="O351" s="142"/>
      <c r="P351" s="143"/>
      <c r="Q351" s="141"/>
      <c r="R351" s="7"/>
      <c r="S351" s="7"/>
      <c r="T351" s="7"/>
      <c r="U351" s="7"/>
      <c r="V351" s="7"/>
      <c r="W351" s="7"/>
      <c r="X351" s="7"/>
      <c r="Y351" s="7"/>
      <c r="Z351" s="7"/>
      <c r="AA351" s="7"/>
      <c r="AB351" s="7"/>
      <c r="AC351" s="7"/>
      <c r="AD351" s="7"/>
    </row>
  </sheetData>
  <mergeCells count="80">
    <mergeCell ref="B155:B194"/>
    <mergeCell ref="B195:B233"/>
    <mergeCell ref="B235:B238"/>
    <mergeCell ref="A240:A252"/>
    <mergeCell ref="B240:B243"/>
    <mergeCell ref="B244:B252"/>
    <mergeCell ref="A253:A277"/>
    <mergeCell ref="G330:G331"/>
    <mergeCell ref="A279:L279"/>
    <mergeCell ref="L280:L281"/>
    <mergeCell ref="H330:J330"/>
    <mergeCell ref="L330:L331"/>
    <mergeCell ref="E330:E331"/>
    <mergeCell ref="F330:F331"/>
    <mergeCell ref="F280:F281"/>
    <mergeCell ref="G280:G281"/>
    <mergeCell ref="H280:J280"/>
    <mergeCell ref="B254:B255"/>
    <mergeCell ref="B256:B277"/>
    <mergeCell ref="E332:E347"/>
    <mergeCell ref="A280:A281"/>
    <mergeCell ref="A282:A329"/>
    <mergeCell ref="B282:B329"/>
    <mergeCell ref="A330:A331"/>
    <mergeCell ref="B330:D330"/>
    <mergeCell ref="A332:A347"/>
    <mergeCell ref="B280:D280"/>
    <mergeCell ref="E280:E281"/>
    <mergeCell ref="A1:L1"/>
    <mergeCell ref="A2:L2"/>
    <mergeCell ref="M3:M4"/>
    <mergeCell ref="N3:N4"/>
    <mergeCell ref="O3:O4"/>
    <mergeCell ref="A46:A82"/>
    <mergeCell ref="A83:A96"/>
    <mergeCell ref="A97:A108"/>
    <mergeCell ref="P3:P4"/>
    <mergeCell ref="Q3:Q4"/>
    <mergeCell ref="H17:J17"/>
    <mergeCell ref="L17:L18"/>
    <mergeCell ref="A3:L3"/>
    <mergeCell ref="A6:A15"/>
    <mergeCell ref="B6:B15"/>
    <mergeCell ref="A16:L16"/>
    <mergeCell ref="A17:A18"/>
    <mergeCell ref="B17:D17"/>
    <mergeCell ref="E17:E18"/>
    <mergeCell ref="F17:F18"/>
    <mergeCell ref="G17:G18"/>
    <mergeCell ref="A19:A45"/>
    <mergeCell ref="B21:B32"/>
    <mergeCell ref="B33:B42"/>
    <mergeCell ref="E34:E39"/>
    <mergeCell ref="B43:B45"/>
    <mergeCell ref="A109:A139"/>
    <mergeCell ref="F97:F98"/>
    <mergeCell ref="A145:A194"/>
    <mergeCell ref="A195:A234"/>
    <mergeCell ref="A235:A237"/>
    <mergeCell ref="B97:B98"/>
    <mergeCell ref="D97:D98"/>
    <mergeCell ref="A140:A144"/>
    <mergeCell ref="B140:B144"/>
    <mergeCell ref="B100:B106"/>
    <mergeCell ref="B111:B119"/>
    <mergeCell ref="B123:B130"/>
    <mergeCell ref="B131:B132"/>
    <mergeCell ref="B134:B139"/>
    <mergeCell ref="E97:E98"/>
    <mergeCell ref="B145:B154"/>
    <mergeCell ref="E43:E45"/>
    <mergeCell ref="F43:F45"/>
    <mergeCell ref="B46:B47"/>
    <mergeCell ref="B50:B54"/>
    <mergeCell ref="B55:B64"/>
    <mergeCell ref="B67:B70"/>
    <mergeCell ref="B75:B81"/>
    <mergeCell ref="B83:B91"/>
    <mergeCell ref="B92:B93"/>
    <mergeCell ref="B94:B96"/>
  </mergeCells>
  <conditionalFormatting sqref="Q1:Q351">
    <cfRule type="expression" dxfId="1" priority="1">
      <formula>"Descripcion"</formula>
    </cfRule>
  </conditionalFormatting>
  <dataValidations count="1">
    <dataValidation type="list" allowBlank="1" sqref="Q1:Q2 Q6:Q351" xr:uid="{00000000-0002-0000-0300-000000000000}">
      <formula1>"Cumple,Pendiente,N/A,Descripción,Opcional"</formula1>
    </dataValidation>
  </dataValidations>
  <hyperlinks>
    <hyperlink ref="P19" r:id="rId1" xr:uid="{00000000-0004-0000-0300-000000000000}"/>
    <hyperlink ref="G238" r:id="rId2" xr:uid="{00000000-0004-0000-0300-000001000000}"/>
  </hyperlinks>
  <pageMargins left="0.7" right="0.7" top="0.75" bottom="0.75" header="0" footer="0"/>
  <pageSetup orientation="landscape"/>
  <rowBreaks count="1" manualBreakCount="1">
    <brk id="275" man="1"/>
  </rowBreaks>
  <colBreaks count="1" manualBreakCount="1">
    <brk id="11"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991"/>
  <sheetViews>
    <sheetView workbookViewId="0"/>
  </sheetViews>
  <sheetFormatPr baseColWidth="10" defaultColWidth="14.42578125" defaultRowHeight="15" customHeight="1" x14ac:dyDescent="0.25"/>
  <cols>
    <col min="1" max="1" width="10.5703125" customWidth="1"/>
    <col min="2" max="2" width="14.140625" customWidth="1"/>
    <col min="3" max="3" width="8.85546875" customWidth="1"/>
    <col min="4" max="4" width="8.5703125" customWidth="1"/>
    <col min="5" max="5" width="13.42578125" customWidth="1"/>
    <col min="6" max="6" width="8.85546875" customWidth="1"/>
    <col min="7" max="7" width="9.5703125" customWidth="1"/>
    <col min="8" max="8" width="40.140625" customWidth="1"/>
    <col min="9" max="9" width="10.5703125" customWidth="1"/>
    <col min="10" max="10" width="9.85546875" customWidth="1"/>
    <col min="11" max="13" width="7.7109375" customWidth="1"/>
    <col min="14" max="14" width="11.42578125" customWidth="1"/>
    <col min="15" max="15" width="8.85546875" customWidth="1"/>
    <col min="16" max="16" width="10.140625" customWidth="1"/>
    <col min="17" max="17" width="7.7109375" customWidth="1"/>
    <col min="18" max="18" width="10.42578125" customWidth="1"/>
    <col min="19" max="19" width="7.42578125" customWidth="1"/>
    <col min="20" max="20" width="11.140625" customWidth="1"/>
    <col min="21" max="21" width="19.28515625" customWidth="1"/>
    <col min="22" max="22" width="12" customWidth="1"/>
    <col min="23" max="23" width="19.85546875" customWidth="1"/>
    <col min="24" max="24" width="29.5703125" customWidth="1"/>
    <col min="25" max="25" width="10.85546875" customWidth="1"/>
    <col min="26" max="26" width="10.28515625" customWidth="1"/>
    <col min="27" max="30" width="7.7109375" customWidth="1"/>
  </cols>
  <sheetData>
    <row r="1" spans="1:26" ht="15" customHeight="1" x14ac:dyDescent="0.25">
      <c r="C1" s="226"/>
      <c r="D1" s="227"/>
      <c r="F1" s="226"/>
      <c r="G1" s="227"/>
      <c r="I1" s="226"/>
      <c r="J1" s="227"/>
      <c r="N1" s="228" t="s">
        <v>5</v>
      </c>
      <c r="O1" s="229" t="s">
        <v>1356</v>
      </c>
      <c r="P1" s="357" t="s">
        <v>1357</v>
      </c>
      <c r="Q1" s="358"/>
      <c r="R1" s="228" t="s">
        <v>5</v>
      </c>
      <c r="S1" s="357" t="s">
        <v>1358</v>
      </c>
      <c r="T1" s="358"/>
      <c r="V1" s="229" t="s">
        <v>1359</v>
      </c>
      <c r="W1" s="229" t="s">
        <v>1360</v>
      </c>
      <c r="X1" s="229" t="s">
        <v>1361</v>
      </c>
      <c r="Y1" s="229" t="s">
        <v>1362</v>
      </c>
      <c r="Z1" s="229" t="s">
        <v>1363</v>
      </c>
    </row>
    <row r="2" spans="1:26" ht="15" customHeight="1" x14ac:dyDescent="0.25">
      <c r="A2" s="229" t="s">
        <v>1364</v>
      </c>
      <c r="B2" s="230" t="s">
        <v>12</v>
      </c>
      <c r="C2" s="229" t="s">
        <v>1365</v>
      </c>
      <c r="D2" s="229" t="s">
        <v>1366</v>
      </c>
      <c r="E2" s="228" t="s">
        <v>1367</v>
      </c>
      <c r="F2" s="229" t="s">
        <v>1365</v>
      </c>
      <c r="G2" s="229" t="s">
        <v>1366</v>
      </c>
      <c r="H2" s="228" t="s">
        <v>13</v>
      </c>
      <c r="I2" s="229" t="s">
        <v>1365</v>
      </c>
      <c r="J2" s="229" t="s">
        <v>1366</v>
      </c>
      <c r="N2" s="231" t="s">
        <v>1364</v>
      </c>
      <c r="O2" s="226">
        <f>A3</f>
        <v>10</v>
      </c>
      <c r="P2" s="226">
        <f>F3</f>
        <v>6</v>
      </c>
      <c r="Q2" s="227">
        <f t="shared" ref="Q2:Q6" si="0">P2/O2</f>
        <v>0.6</v>
      </c>
      <c r="R2" s="231" t="s">
        <v>1364</v>
      </c>
      <c r="S2" s="226">
        <f>COUNTIF('Matriz auxiliar 2021 '!M6:M15,"Cumplido")</f>
        <v>7</v>
      </c>
      <c r="T2" s="227">
        <f t="shared" ref="T2:T6" si="1">S2/O2</f>
        <v>0.7</v>
      </c>
      <c r="V2" s="226">
        <f>S2+F5</f>
        <v>8</v>
      </c>
      <c r="W2" s="227">
        <f t="shared" ref="W2:W6" si="2">V2/O2</f>
        <v>0.8</v>
      </c>
      <c r="X2" s="227"/>
      <c r="Y2" s="226">
        <v>20</v>
      </c>
      <c r="Z2" s="226">
        <v>10</v>
      </c>
    </row>
    <row r="3" spans="1:26" ht="15" customHeight="1" x14ac:dyDescent="0.25">
      <c r="A3" s="226">
        <v>10</v>
      </c>
      <c r="B3" s="231" t="s">
        <v>39</v>
      </c>
      <c r="C3" s="226">
        <f>COUNTIF('Matriz auxiliar 2021 '!$G$6:$G$15,B3)</f>
        <v>9</v>
      </c>
      <c r="D3" s="227">
        <f t="shared" ref="D3:D5" si="3">C3/$A$3</f>
        <v>0.9</v>
      </c>
      <c r="E3" s="231" t="s">
        <v>2</v>
      </c>
      <c r="F3" s="226">
        <f>COUNTIF('Matriz auxiliar 2021 '!H6:H15,"X")</f>
        <v>6</v>
      </c>
      <c r="G3" s="227">
        <f t="shared" ref="G3:G5" si="4">F3/$A$3</f>
        <v>0.6</v>
      </c>
      <c r="H3" s="231" t="s">
        <v>560</v>
      </c>
      <c r="I3" s="226">
        <f>COUNTIF('Matriz auxiliar 2021 '!$K$6:$K$15,H3)</f>
        <v>0</v>
      </c>
      <c r="J3" s="227">
        <f t="shared" ref="J3:J13" si="5">I3/$A$3</f>
        <v>0</v>
      </c>
      <c r="N3" s="231" t="s">
        <v>1368</v>
      </c>
      <c r="O3" s="226">
        <f>A19</f>
        <v>232</v>
      </c>
      <c r="P3" s="226">
        <f>F19</f>
        <v>8</v>
      </c>
      <c r="Q3" s="227">
        <f t="shared" si="0"/>
        <v>3.4482758620689655E-2</v>
      </c>
      <c r="R3" s="231" t="s">
        <v>1368</v>
      </c>
      <c r="S3" s="226">
        <f>COUNTIF('Matriz auxiliar 2021 '!M19:M278,"Cumplido")</f>
        <v>130</v>
      </c>
      <c r="T3" s="227">
        <f t="shared" si="1"/>
        <v>0.56034482758620685</v>
      </c>
      <c r="V3" s="226">
        <f>S3+F21</f>
        <v>131</v>
      </c>
      <c r="W3" s="227">
        <f t="shared" si="2"/>
        <v>0.56465517241379315</v>
      </c>
      <c r="X3" s="227">
        <f>(V3+Z2)/O3</f>
        <v>0.60775862068965514</v>
      </c>
      <c r="Y3" s="226"/>
      <c r="Z3" s="226"/>
    </row>
    <row r="4" spans="1:26" ht="15" customHeight="1" x14ac:dyDescent="0.25">
      <c r="B4" s="231" t="s">
        <v>535</v>
      </c>
      <c r="C4" s="226">
        <f>COUNTIF('Matriz auxiliar 2021 '!$G$6:$G$15,B4)</f>
        <v>0</v>
      </c>
      <c r="D4" s="227">
        <f t="shared" si="3"/>
        <v>0</v>
      </c>
      <c r="E4" s="231" t="s">
        <v>3</v>
      </c>
      <c r="F4" s="226">
        <f>COUNTIF('Matriz auxiliar 2021 '!I6:I15,"X")</f>
        <v>3</v>
      </c>
      <c r="G4" s="227">
        <f t="shared" si="4"/>
        <v>0.3</v>
      </c>
      <c r="H4" s="231" t="s">
        <v>331</v>
      </c>
      <c r="I4" s="226">
        <f>COUNTIF('Matriz auxiliar 2021 '!$K$6:$K$15,H4)</f>
        <v>8</v>
      </c>
      <c r="J4" s="227">
        <f t="shared" si="5"/>
        <v>0.8</v>
      </c>
      <c r="N4" s="231" t="s">
        <v>1369</v>
      </c>
      <c r="O4" s="226">
        <f>A35</f>
        <v>42</v>
      </c>
      <c r="P4" s="226">
        <f>F35</f>
        <v>30</v>
      </c>
      <c r="Q4" s="227">
        <f t="shared" si="0"/>
        <v>0.7142857142857143</v>
      </c>
      <c r="R4" s="231" t="s">
        <v>1369</v>
      </c>
      <c r="S4" s="226">
        <f>COUNTIF('Matriz auxiliar 2021 '!M282:M329,"Cumplido")</f>
        <v>30</v>
      </c>
      <c r="T4" s="227">
        <f t="shared" si="1"/>
        <v>0.7142857142857143</v>
      </c>
      <c r="V4" s="226">
        <f>S4+F37</f>
        <v>32</v>
      </c>
      <c r="W4" s="227">
        <f t="shared" si="2"/>
        <v>0.76190476190476186</v>
      </c>
      <c r="X4" s="227"/>
      <c r="Y4" s="226"/>
      <c r="Z4" s="226"/>
    </row>
    <row r="5" spans="1:26" ht="15" customHeight="1" x14ac:dyDescent="0.25">
      <c r="B5" s="231" t="s">
        <v>17</v>
      </c>
      <c r="C5" s="226">
        <f>COUNTIF('Matriz auxiliar 2021 '!$G$6:$G$15,B5)</f>
        <v>1</v>
      </c>
      <c r="D5" s="227">
        <f t="shared" si="3"/>
        <v>0.1</v>
      </c>
      <c r="E5" s="231" t="s">
        <v>17</v>
      </c>
      <c r="F5" s="226">
        <f>COUNTIF('Matriz auxiliar 2021 '!J6:J15,"X")</f>
        <v>1</v>
      </c>
      <c r="G5" s="227">
        <f t="shared" si="4"/>
        <v>0.1</v>
      </c>
      <c r="H5" s="231" t="s">
        <v>564</v>
      </c>
      <c r="I5" s="226">
        <f>COUNTIF('Matriz auxiliar 2021 '!$K$6:$K$15,H5)</f>
        <v>0</v>
      </c>
      <c r="J5" s="227">
        <f t="shared" si="5"/>
        <v>0</v>
      </c>
      <c r="N5" s="231" t="s">
        <v>1370</v>
      </c>
      <c r="O5" s="226">
        <f>A50</f>
        <v>10</v>
      </c>
      <c r="P5" s="226">
        <f>F50</f>
        <v>0</v>
      </c>
      <c r="Q5" s="227">
        <f t="shared" si="0"/>
        <v>0</v>
      </c>
      <c r="R5" s="231" t="s">
        <v>1370</v>
      </c>
      <c r="S5" s="226">
        <f>COUNTIF('Matriz auxiliar 2021 '!M332:M347,"X")</f>
        <v>0</v>
      </c>
      <c r="T5" s="227">
        <f t="shared" si="1"/>
        <v>0</v>
      </c>
      <c r="V5" s="226">
        <f>S5+F52</f>
        <v>0</v>
      </c>
      <c r="W5" s="227">
        <f t="shared" si="2"/>
        <v>0</v>
      </c>
      <c r="X5" s="227"/>
      <c r="Y5" s="226"/>
      <c r="Z5" s="226"/>
    </row>
    <row r="6" spans="1:26" ht="15" customHeight="1" x14ac:dyDescent="0.25">
      <c r="C6" s="229">
        <f t="shared" ref="C6:D6" si="6">SUM(C3:C5)</f>
        <v>10</v>
      </c>
      <c r="D6" s="232">
        <f t="shared" si="6"/>
        <v>1</v>
      </c>
      <c r="F6" s="229">
        <f t="shared" ref="F6:G6" si="7">SUM(F3:F5)</f>
        <v>10</v>
      </c>
      <c r="G6" s="232">
        <f t="shared" si="7"/>
        <v>0.99999999999999989</v>
      </c>
      <c r="H6" s="231" t="s">
        <v>569</v>
      </c>
      <c r="I6" s="226">
        <f>COUNTIF('Matriz auxiliar 2021 '!$K$6:$K$15,H6)</f>
        <v>0</v>
      </c>
      <c r="J6" s="227">
        <f t="shared" si="5"/>
        <v>0</v>
      </c>
      <c r="O6" s="229">
        <f t="shared" ref="O6:P6" si="8">SUM(O2:O5)</f>
        <v>294</v>
      </c>
      <c r="P6" s="229">
        <f t="shared" si="8"/>
        <v>44</v>
      </c>
      <c r="Q6" s="232">
        <f t="shared" si="0"/>
        <v>0.14965986394557823</v>
      </c>
      <c r="R6" s="229"/>
      <c r="S6" s="229">
        <f>SUM(S2:S5)</f>
        <v>167</v>
      </c>
      <c r="T6" s="232">
        <f t="shared" si="1"/>
        <v>0.56802721088435371</v>
      </c>
      <c r="U6" s="233">
        <f ca="1">NOW()</f>
        <v>44811.741863657408</v>
      </c>
      <c r="V6" s="229">
        <f>S6+F5+F21+F37+F52</f>
        <v>171</v>
      </c>
      <c r="W6" s="232">
        <f t="shared" si="2"/>
        <v>0.58163265306122447</v>
      </c>
      <c r="X6" s="232">
        <f>(V6+Z2)/O6</f>
        <v>0.61564625850340138</v>
      </c>
      <c r="Y6" s="226"/>
      <c r="Z6" s="226"/>
    </row>
    <row r="7" spans="1:26" ht="15" customHeight="1" x14ac:dyDescent="0.25">
      <c r="C7" s="226"/>
      <c r="D7" s="227"/>
      <c r="F7" s="226"/>
      <c r="G7" s="227"/>
      <c r="H7" s="231" t="s">
        <v>578</v>
      </c>
      <c r="I7" s="226">
        <f>COUNTIF('Matriz auxiliar 2021 '!$K$6:$K$15,H7)</f>
        <v>0</v>
      </c>
      <c r="J7" s="227">
        <f t="shared" si="5"/>
        <v>0</v>
      </c>
      <c r="O7" s="226"/>
      <c r="P7" s="226"/>
      <c r="Q7" s="227"/>
      <c r="R7" s="226"/>
      <c r="S7" s="226"/>
      <c r="T7" s="226"/>
      <c r="V7" s="226"/>
      <c r="W7" s="226"/>
      <c r="X7" s="226"/>
      <c r="Y7" s="226"/>
      <c r="Z7" s="226"/>
    </row>
    <row r="8" spans="1:26" ht="15" customHeight="1" x14ac:dyDescent="0.25">
      <c r="C8" s="226"/>
      <c r="D8" s="227"/>
      <c r="F8" s="226"/>
      <c r="G8" s="227"/>
      <c r="H8" s="231" t="s">
        <v>588</v>
      </c>
      <c r="I8" s="226">
        <f>COUNTIF('Matriz auxiliar 2021 '!$K$6:$K$15,H8)</f>
        <v>0</v>
      </c>
      <c r="J8" s="227">
        <f t="shared" si="5"/>
        <v>0</v>
      </c>
      <c r="O8" s="226"/>
      <c r="P8" s="226"/>
      <c r="Q8" s="227"/>
      <c r="R8" s="226"/>
      <c r="S8" s="226"/>
      <c r="T8" s="226"/>
      <c r="V8" s="226"/>
      <c r="W8" s="226"/>
      <c r="X8" s="226"/>
      <c r="Y8" s="226"/>
      <c r="Z8" s="226"/>
    </row>
    <row r="9" spans="1:26" ht="15" customHeight="1" x14ac:dyDescent="0.25">
      <c r="C9" s="226"/>
      <c r="D9" s="227"/>
      <c r="F9" s="226"/>
      <c r="G9" s="227"/>
      <c r="H9" s="231" t="s">
        <v>600</v>
      </c>
      <c r="I9" s="226">
        <f>COUNTIF('Matriz auxiliar 2021 '!$K$6:$K$15,H9)</f>
        <v>0</v>
      </c>
      <c r="J9" s="227">
        <f t="shared" si="5"/>
        <v>0</v>
      </c>
      <c r="O9" s="226"/>
      <c r="P9" s="226"/>
      <c r="Q9" s="227"/>
      <c r="R9" s="226"/>
      <c r="S9" s="226"/>
      <c r="T9" s="226"/>
      <c r="V9" s="226"/>
      <c r="W9" s="226"/>
      <c r="X9" s="226"/>
      <c r="Y9" s="226"/>
      <c r="Z9" s="226"/>
    </row>
    <row r="10" spans="1:26" ht="15" customHeight="1" x14ac:dyDescent="0.25">
      <c r="C10" s="226"/>
      <c r="D10" s="227"/>
      <c r="F10" s="226"/>
      <c r="G10" s="227"/>
      <c r="H10" s="231" t="s">
        <v>604</v>
      </c>
      <c r="I10" s="226">
        <f>COUNTIF('Matriz auxiliar 2021 '!$K$6:$K$15,H10)</f>
        <v>0</v>
      </c>
      <c r="J10" s="227">
        <f t="shared" si="5"/>
        <v>0</v>
      </c>
      <c r="O10" s="226"/>
      <c r="P10" s="226"/>
      <c r="Q10" s="227"/>
      <c r="R10" s="226"/>
      <c r="S10" s="226"/>
      <c r="T10" s="226"/>
      <c r="V10" s="226"/>
      <c r="W10" s="226"/>
      <c r="X10" s="226"/>
      <c r="Y10" s="226"/>
      <c r="Z10" s="226"/>
    </row>
    <row r="11" spans="1:26" ht="15" customHeight="1" x14ac:dyDescent="0.25">
      <c r="C11" s="226"/>
      <c r="D11" s="227"/>
      <c r="F11" s="226"/>
      <c r="G11" s="227"/>
      <c r="H11" s="231" t="s">
        <v>606</v>
      </c>
      <c r="I11" s="226">
        <f>COUNTIF('Matriz auxiliar 2021 '!$K$6:$K$15,H11)</f>
        <v>1</v>
      </c>
      <c r="J11" s="227">
        <f t="shared" si="5"/>
        <v>0.1</v>
      </c>
      <c r="O11" s="226"/>
      <c r="P11" s="226"/>
      <c r="Q11" s="227"/>
      <c r="R11" s="226"/>
      <c r="S11" s="226"/>
      <c r="T11" s="226"/>
      <c r="V11" s="226"/>
      <c r="W11" s="226"/>
      <c r="X11" s="226"/>
      <c r="Y11" s="226"/>
      <c r="Z11" s="226"/>
    </row>
    <row r="12" spans="1:26" ht="15" customHeight="1" x14ac:dyDescent="0.25">
      <c r="C12" s="226"/>
      <c r="D12" s="227"/>
      <c r="F12" s="226"/>
      <c r="G12" s="227"/>
      <c r="H12" s="231" t="s">
        <v>614</v>
      </c>
      <c r="I12" s="226">
        <f>COUNTIF('Matriz auxiliar 2021 '!$K$6:$K$15,H12)</f>
        <v>0</v>
      </c>
      <c r="J12" s="227">
        <f t="shared" si="5"/>
        <v>0</v>
      </c>
      <c r="O12" s="226"/>
      <c r="P12" s="226"/>
      <c r="Q12" s="227"/>
      <c r="R12" s="226"/>
      <c r="S12" s="226"/>
      <c r="T12" s="226"/>
      <c r="V12" s="226"/>
      <c r="W12" s="226"/>
      <c r="X12" s="226"/>
      <c r="Y12" s="226"/>
      <c r="Z12" s="226"/>
    </row>
    <row r="13" spans="1:26" ht="15" customHeight="1" x14ac:dyDescent="0.25">
      <c r="C13" s="226"/>
      <c r="D13" s="227"/>
      <c r="F13" s="226"/>
      <c r="G13" s="227"/>
      <c r="H13" s="231" t="s">
        <v>582</v>
      </c>
      <c r="I13" s="226">
        <f>COUNTIF('Matriz auxiliar 2021 '!$K$6:$K$15,H13)</f>
        <v>0</v>
      </c>
      <c r="J13" s="227">
        <f t="shared" si="5"/>
        <v>0</v>
      </c>
      <c r="O13" s="226"/>
      <c r="P13" s="226"/>
      <c r="Q13" s="227"/>
      <c r="R13" s="226"/>
      <c r="S13" s="226"/>
      <c r="T13" s="226"/>
      <c r="V13" s="226"/>
      <c r="W13" s="226"/>
      <c r="X13" s="226"/>
      <c r="Y13" s="226"/>
      <c r="Z13" s="226"/>
    </row>
    <row r="14" spans="1:26" ht="15" customHeight="1" x14ac:dyDescent="0.25">
      <c r="C14" s="226"/>
      <c r="D14" s="227"/>
      <c r="F14" s="226"/>
      <c r="G14" s="227"/>
      <c r="I14" s="229">
        <f t="shared" ref="I14:J14" si="9">SUM(I3:I13)</f>
        <v>9</v>
      </c>
      <c r="J14" s="232">
        <f t="shared" si="9"/>
        <v>0.9</v>
      </c>
      <c r="O14" s="226"/>
      <c r="P14" s="226"/>
      <c r="Q14" s="227"/>
      <c r="R14" s="226"/>
      <c r="S14" s="226"/>
      <c r="T14" s="226"/>
      <c r="V14" s="226"/>
      <c r="W14" s="226"/>
      <c r="X14" s="226"/>
      <c r="Y14" s="226"/>
      <c r="Z14" s="226"/>
    </row>
    <row r="15" spans="1:26" ht="15" customHeight="1" x14ac:dyDescent="0.25">
      <c r="C15" s="226"/>
      <c r="D15" s="227"/>
      <c r="F15" s="226"/>
      <c r="G15" s="227"/>
      <c r="I15" s="226"/>
      <c r="J15" s="227"/>
      <c r="O15" s="226"/>
      <c r="P15" s="226"/>
      <c r="Q15" s="227"/>
      <c r="R15" s="226"/>
      <c r="S15" s="226"/>
      <c r="T15" s="226"/>
      <c r="V15" s="226"/>
      <c r="W15" s="226"/>
      <c r="X15" s="226"/>
      <c r="Y15" s="226"/>
      <c r="Z15" s="226"/>
    </row>
    <row r="16" spans="1:26" ht="15" customHeight="1" x14ac:dyDescent="0.25">
      <c r="C16" s="226"/>
      <c r="D16" s="227"/>
      <c r="F16" s="226"/>
      <c r="G16" s="227"/>
      <c r="I16" s="226"/>
      <c r="J16" s="227"/>
      <c r="O16" s="226"/>
      <c r="P16" s="226"/>
      <c r="Q16" s="227"/>
      <c r="R16" s="226"/>
      <c r="S16" s="226"/>
      <c r="T16" s="226"/>
      <c r="V16" s="226"/>
      <c r="W16" s="226"/>
      <c r="X16" s="226"/>
      <c r="Y16" s="226"/>
      <c r="Z16" s="226"/>
    </row>
    <row r="17" spans="1:26" ht="15" customHeight="1" x14ac:dyDescent="0.25">
      <c r="C17" s="226"/>
      <c r="D17" s="227"/>
      <c r="F17" s="226"/>
      <c r="G17" s="227"/>
      <c r="I17" s="226"/>
      <c r="J17" s="227"/>
      <c r="O17" s="226"/>
      <c r="P17" s="226"/>
      <c r="Q17" s="227"/>
      <c r="R17" s="226"/>
      <c r="S17" s="226"/>
      <c r="T17" s="226"/>
      <c r="V17" s="226"/>
      <c r="W17" s="226"/>
      <c r="X17" s="226"/>
      <c r="Y17" s="226"/>
      <c r="Z17" s="226"/>
    </row>
    <row r="18" spans="1:26" ht="15" customHeight="1" x14ac:dyDescent="0.25">
      <c r="A18" s="229" t="s">
        <v>1368</v>
      </c>
      <c r="B18" s="230" t="s">
        <v>12</v>
      </c>
      <c r="C18" s="229" t="s">
        <v>1365</v>
      </c>
      <c r="D18" s="229" t="s">
        <v>1366</v>
      </c>
      <c r="E18" s="228" t="s">
        <v>1367</v>
      </c>
      <c r="F18" s="229" t="s">
        <v>1365</v>
      </c>
      <c r="G18" s="229" t="s">
        <v>1366</v>
      </c>
      <c r="H18" s="228" t="s">
        <v>13</v>
      </c>
      <c r="I18" s="229" t="s">
        <v>1365</v>
      </c>
      <c r="J18" s="229" t="s">
        <v>1366</v>
      </c>
      <c r="O18" s="226"/>
      <c r="P18" s="226"/>
      <c r="Q18" s="227"/>
      <c r="R18" s="226"/>
      <c r="S18" s="226"/>
      <c r="T18" s="226"/>
      <c r="V18" s="226"/>
      <c r="W18" s="226"/>
      <c r="X18" s="226"/>
      <c r="Y18" s="226"/>
      <c r="Z18" s="226"/>
    </row>
    <row r="19" spans="1:26" ht="15" customHeight="1" x14ac:dyDescent="0.25">
      <c r="A19" s="226">
        <v>232</v>
      </c>
      <c r="B19" s="231" t="s">
        <v>39</v>
      </c>
      <c r="C19" s="226">
        <f>COUNTIF('Matriz auxiliar 2021 '!G19:G278,B19)</f>
        <v>229</v>
      </c>
      <c r="D19" s="227">
        <f t="shared" ref="D19:D21" si="10">C19/$A$19</f>
        <v>0.98706896551724133</v>
      </c>
      <c r="E19" s="231" t="s">
        <v>2</v>
      </c>
      <c r="F19" s="226">
        <f>COUNTIF('Matriz auxiliar 2021 '!H19:H278,"X")</f>
        <v>8</v>
      </c>
      <c r="G19" s="227">
        <f t="shared" ref="G19:G21" si="11">F19/$A$19</f>
        <v>3.4482758620689655E-2</v>
      </c>
      <c r="H19" s="231" t="s">
        <v>560</v>
      </c>
      <c r="I19" s="226">
        <f>COUNTIF('Matriz auxiliar 2021 '!$K$19:$K$278,H19)</f>
        <v>1</v>
      </c>
      <c r="J19" s="227">
        <f t="shared" ref="J19:J29" si="12">I19/$A$19</f>
        <v>4.3103448275862068E-3</v>
      </c>
      <c r="O19" s="226"/>
      <c r="P19" s="226"/>
      <c r="Q19" s="227"/>
      <c r="R19" s="226"/>
      <c r="S19" s="226"/>
      <c r="T19" s="226"/>
      <c r="V19" s="226"/>
      <c r="W19" s="226"/>
      <c r="X19" s="226"/>
      <c r="Y19" s="226"/>
      <c r="Z19" s="226"/>
    </row>
    <row r="20" spans="1:26" ht="15" customHeight="1" x14ac:dyDescent="0.25">
      <c r="B20" s="231" t="s">
        <v>535</v>
      </c>
      <c r="C20" s="226">
        <f>COUNTIF('Matriz auxiliar 2021 '!G20:G279,B20)</f>
        <v>1</v>
      </c>
      <c r="D20" s="227">
        <f t="shared" si="10"/>
        <v>4.3103448275862068E-3</v>
      </c>
      <c r="E20" s="231" t="s">
        <v>3</v>
      </c>
      <c r="F20" s="226">
        <f>COUNTIF('Matriz auxiliar 2021 '!I20:I279,"X")</f>
        <v>222</v>
      </c>
      <c r="G20" s="227">
        <f t="shared" si="11"/>
        <v>0.9568965517241379</v>
      </c>
      <c r="H20" s="231" t="s">
        <v>331</v>
      </c>
      <c r="I20" s="226">
        <f>COUNTIF('Matriz auxiliar 2021 '!$K$19:$K$278,H20)</f>
        <v>212</v>
      </c>
      <c r="J20" s="227">
        <f t="shared" si="12"/>
        <v>0.91379310344827591</v>
      </c>
      <c r="O20" s="226"/>
      <c r="P20" s="226"/>
      <c r="Q20" s="227"/>
      <c r="R20" s="226"/>
      <c r="S20" s="226"/>
      <c r="T20" s="226"/>
      <c r="V20" s="226"/>
      <c r="W20" s="226"/>
      <c r="X20" s="226"/>
      <c r="Y20" s="226"/>
      <c r="Z20" s="226"/>
    </row>
    <row r="21" spans="1:26" ht="15" customHeight="1" x14ac:dyDescent="0.25">
      <c r="B21" s="231" t="s">
        <v>17</v>
      </c>
      <c r="C21" s="226">
        <f>COUNTIF('Matriz auxiliar 2021 '!G21:G280,B21)</f>
        <v>1</v>
      </c>
      <c r="D21" s="227">
        <f t="shared" si="10"/>
        <v>4.3103448275862068E-3</v>
      </c>
      <c r="E21" s="231" t="s">
        <v>17</v>
      </c>
      <c r="F21" s="226">
        <f>COUNTIF('Matriz auxiliar 2021 '!J21:J280,"X")</f>
        <v>1</v>
      </c>
      <c r="G21" s="227">
        <f t="shared" si="11"/>
        <v>4.3103448275862068E-3</v>
      </c>
      <c r="H21" s="231" t="s">
        <v>564</v>
      </c>
      <c r="I21" s="226">
        <f>COUNTIF('Matriz auxiliar 2021 '!$K$19:$K$278,H21)</f>
        <v>3</v>
      </c>
      <c r="J21" s="227">
        <f t="shared" si="12"/>
        <v>1.2931034482758621E-2</v>
      </c>
      <c r="O21" s="226"/>
      <c r="P21" s="226"/>
      <c r="Q21" s="227"/>
      <c r="R21" s="226"/>
      <c r="S21" s="226"/>
      <c r="T21" s="226"/>
      <c r="V21" s="226"/>
      <c r="W21" s="226"/>
      <c r="X21" s="226"/>
      <c r="Y21" s="226"/>
      <c r="Z21" s="226"/>
    </row>
    <row r="22" spans="1:26" ht="15" customHeight="1" x14ac:dyDescent="0.25">
      <c r="C22" s="229">
        <f t="shared" ref="C22:D22" si="13">SUM(C19:C21)</f>
        <v>231</v>
      </c>
      <c r="D22" s="232">
        <f t="shared" si="13"/>
        <v>0.9956896551724137</v>
      </c>
      <c r="F22" s="229">
        <f t="shared" ref="F22:G22" si="14">SUM(F19:F21)</f>
        <v>231</v>
      </c>
      <c r="G22" s="232">
        <f t="shared" si="14"/>
        <v>0.9956896551724137</v>
      </c>
      <c r="H22" s="231" t="s">
        <v>569</v>
      </c>
      <c r="I22" s="226">
        <f>COUNTIF('Matriz auxiliar 2021 '!$K$19:$K$278,H22)</f>
        <v>1</v>
      </c>
      <c r="J22" s="227">
        <f t="shared" si="12"/>
        <v>4.3103448275862068E-3</v>
      </c>
      <c r="O22" s="226"/>
      <c r="P22" s="226"/>
      <c r="Q22" s="227"/>
      <c r="R22" s="226"/>
      <c r="S22" s="226"/>
      <c r="T22" s="226"/>
      <c r="V22" s="226"/>
      <c r="W22" s="226"/>
      <c r="X22" s="226"/>
      <c r="Y22" s="226"/>
      <c r="Z22" s="226"/>
    </row>
    <row r="23" spans="1:26" ht="15" customHeight="1" x14ac:dyDescent="0.25">
      <c r="C23" s="226"/>
      <c r="D23" s="227"/>
      <c r="F23" s="226"/>
      <c r="G23" s="227"/>
      <c r="H23" s="231" t="s">
        <v>578</v>
      </c>
      <c r="I23" s="226">
        <f>COUNTIF('Matriz auxiliar 2021 '!$K$19:$K$278,H23)</f>
        <v>1</v>
      </c>
      <c r="J23" s="227">
        <f t="shared" si="12"/>
        <v>4.3103448275862068E-3</v>
      </c>
      <c r="O23" s="226"/>
      <c r="P23" s="226"/>
      <c r="Q23" s="227"/>
      <c r="R23" s="226"/>
      <c r="S23" s="226"/>
      <c r="T23" s="226"/>
      <c r="V23" s="226"/>
      <c r="W23" s="226"/>
      <c r="X23" s="226"/>
      <c r="Y23" s="226"/>
      <c r="Z23" s="226"/>
    </row>
    <row r="24" spans="1:26" x14ac:dyDescent="0.25">
      <c r="C24" s="226"/>
      <c r="D24" s="227"/>
      <c r="F24" s="226"/>
      <c r="G24" s="227"/>
      <c r="H24" s="231" t="s">
        <v>588</v>
      </c>
      <c r="I24" s="226">
        <f>COUNTIF('Matriz auxiliar 2021 '!$K$19:$K$278,H24)</f>
        <v>1</v>
      </c>
      <c r="J24" s="227">
        <f t="shared" si="12"/>
        <v>4.3103448275862068E-3</v>
      </c>
      <c r="O24" s="226"/>
      <c r="P24" s="226"/>
      <c r="Q24" s="227"/>
      <c r="R24" s="226"/>
      <c r="S24" s="226"/>
      <c r="T24" s="226"/>
      <c r="V24" s="226"/>
      <c r="W24" s="226"/>
      <c r="X24" s="226"/>
      <c r="Y24" s="226"/>
      <c r="Z24" s="226"/>
    </row>
    <row r="25" spans="1:26" x14ac:dyDescent="0.25">
      <c r="C25" s="226"/>
      <c r="D25" s="227"/>
      <c r="F25" s="226"/>
      <c r="G25" s="227"/>
      <c r="H25" s="231" t="s">
        <v>600</v>
      </c>
      <c r="I25" s="226">
        <f>COUNTIF('Matriz auxiliar 2021 '!$K$19:$K$278,H25)</f>
        <v>2</v>
      </c>
      <c r="J25" s="227">
        <f t="shared" si="12"/>
        <v>8.6206896551724137E-3</v>
      </c>
      <c r="O25" s="226"/>
      <c r="P25" s="226"/>
      <c r="Q25" s="227"/>
      <c r="R25" s="226"/>
      <c r="S25" s="226"/>
      <c r="T25" s="226"/>
      <c r="V25" s="226"/>
      <c r="W25" s="226"/>
      <c r="X25" s="226"/>
      <c r="Y25" s="226"/>
      <c r="Z25" s="226"/>
    </row>
    <row r="26" spans="1:26" x14ac:dyDescent="0.25">
      <c r="C26" s="226"/>
      <c r="D26" s="227"/>
      <c r="F26" s="226"/>
      <c r="G26" s="227"/>
      <c r="H26" s="231" t="s">
        <v>604</v>
      </c>
      <c r="I26" s="226">
        <f>COUNTIF('Matriz auxiliar 2021 '!$K$19:$K$278,H26)</f>
        <v>2</v>
      </c>
      <c r="J26" s="227">
        <f t="shared" si="12"/>
        <v>8.6206896551724137E-3</v>
      </c>
      <c r="O26" s="226"/>
      <c r="P26" s="226"/>
      <c r="Q26" s="227"/>
      <c r="R26" s="226"/>
      <c r="S26" s="226"/>
      <c r="T26" s="226"/>
      <c r="V26" s="226"/>
      <c r="W26" s="226"/>
      <c r="X26" s="226"/>
      <c r="Y26" s="226"/>
      <c r="Z26" s="226"/>
    </row>
    <row r="27" spans="1:26" x14ac:dyDescent="0.25">
      <c r="C27" s="226"/>
      <c r="D27" s="227"/>
      <c r="F27" s="226"/>
      <c r="G27" s="227"/>
      <c r="H27" s="231" t="s">
        <v>606</v>
      </c>
      <c r="I27" s="226">
        <f>COUNTIF('Matriz auxiliar 2021 '!$K$19:$K$278,H27)</f>
        <v>2</v>
      </c>
      <c r="J27" s="227">
        <f t="shared" si="12"/>
        <v>8.6206896551724137E-3</v>
      </c>
      <c r="O27" s="226"/>
      <c r="P27" s="226"/>
      <c r="Q27" s="227"/>
      <c r="R27" s="226"/>
      <c r="S27" s="226"/>
      <c r="T27" s="226"/>
      <c r="V27" s="226"/>
      <c r="W27" s="226"/>
      <c r="X27" s="226"/>
      <c r="Y27" s="226"/>
      <c r="Z27" s="226"/>
    </row>
    <row r="28" spans="1:26" x14ac:dyDescent="0.25">
      <c r="C28" s="226"/>
      <c r="D28" s="227"/>
      <c r="F28" s="226"/>
      <c r="G28" s="227"/>
      <c r="H28" s="231" t="s">
        <v>614</v>
      </c>
      <c r="I28" s="226">
        <f>COUNTIF('Matriz auxiliar 2021 '!$K$19:$K$278,H28)</f>
        <v>1</v>
      </c>
      <c r="J28" s="227">
        <f t="shared" si="12"/>
        <v>4.3103448275862068E-3</v>
      </c>
      <c r="O28" s="226"/>
      <c r="P28" s="226"/>
      <c r="Q28" s="227"/>
      <c r="R28" s="226"/>
      <c r="S28" s="226"/>
      <c r="T28" s="226"/>
      <c r="V28" s="226"/>
      <c r="W28" s="226"/>
      <c r="X28" s="226"/>
      <c r="Y28" s="226"/>
      <c r="Z28" s="226"/>
    </row>
    <row r="29" spans="1:26" x14ac:dyDescent="0.25">
      <c r="C29" s="226"/>
      <c r="D29" s="227"/>
      <c r="F29" s="226"/>
      <c r="G29" s="227"/>
      <c r="H29" s="231" t="s">
        <v>582</v>
      </c>
      <c r="I29" s="226">
        <f>COUNTIF('Matriz auxiliar 2021 '!$K$19:$K$278,H29)</f>
        <v>0</v>
      </c>
      <c r="J29" s="227">
        <f t="shared" si="12"/>
        <v>0</v>
      </c>
      <c r="O29" s="226"/>
      <c r="P29" s="226"/>
      <c r="Q29" s="227"/>
      <c r="R29" s="226"/>
      <c r="S29" s="226"/>
      <c r="T29" s="226"/>
      <c r="V29" s="226"/>
      <c r="W29" s="226"/>
      <c r="X29" s="226"/>
      <c r="Y29" s="226"/>
      <c r="Z29" s="226"/>
    </row>
    <row r="30" spans="1:26" x14ac:dyDescent="0.25">
      <c r="C30" s="226"/>
      <c r="D30" s="227"/>
      <c r="F30" s="226"/>
      <c r="G30" s="227"/>
      <c r="I30" s="229">
        <f t="shared" ref="I30:J30" si="15">SUM(I19:I29)</f>
        <v>226</v>
      </c>
      <c r="J30" s="232">
        <f t="shared" si="15"/>
        <v>0.97413793103448265</v>
      </c>
      <c r="O30" s="226"/>
      <c r="P30" s="226"/>
      <c r="Q30" s="227"/>
      <c r="R30" s="226"/>
      <c r="S30" s="226"/>
      <c r="T30" s="226"/>
      <c r="V30" s="226"/>
      <c r="W30" s="226"/>
      <c r="X30" s="226"/>
      <c r="Y30" s="226"/>
      <c r="Z30" s="226"/>
    </row>
    <row r="31" spans="1:26" x14ac:dyDescent="0.25">
      <c r="C31" s="226"/>
      <c r="D31" s="227"/>
      <c r="F31" s="226"/>
      <c r="G31" s="227"/>
      <c r="I31" s="226"/>
      <c r="J31" s="227"/>
      <c r="O31" s="226"/>
      <c r="P31" s="226"/>
      <c r="Q31" s="227"/>
      <c r="R31" s="226"/>
      <c r="S31" s="226"/>
      <c r="T31" s="226"/>
      <c r="V31" s="226"/>
      <c r="W31" s="226"/>
      <c r="X31" s="226"/>
      <c r="Y31" s="226"/>
      <c r="Z31" s="226"/>
    </row>
    <row r="32" spans="1:26" x14ac:dyDescent="0.25">
      <c r="C32" s="226"/>
      <c r="D32" s="227"/>
      <c r="F32" s="226"/>
      <c r="G32" s="227"/>
      <c r="I32" s="226"/>
      <c r="J32" s="227"/>
      <c r="O32" s="226"/>
      <c r="P32" s="226"/>
      <c r="Q32" s="227"/>
      <c r="R32" s="226"/>
      <c r="S32" s="226"/>
      <c r="T32" s="226"/>
      <c r="V32" s="226"/>
      <c r="W32" s="226"/>
      <c r="X32" s="226"/>
      <c r="Y32" s="226"/>
      <c r="Z32" s="226"/>
    </row>
    <row r="33" spans="1:26" x14ac:dyDescent="0.25">
      <c r="C33" s="226"/>
      <c r="D33" s="227"/>
      <c r="F33" s="226"/>
      <c r="G33" s="227"/>
      <c r="I33" s="226"/>
      <c r="J33" s="227"/>
      <c r="O33" s="226"/>
      <c r="P33" s="226"/>
      <c r="Q33" s="227"/>
      <c r="R33" s="226"/>
      <c r="S33" s="226"/>
      <c r="T33" s="226"/>
      <c r="V33" s="226"/>
      <c r="W33" s="226"/>
      <c r="X33" s="226"/>
      <c r="Y33" s="226"/>
      <c r="Z33" s="226"/>
    </row>
    <row r="34" spans="1:26" x14ac:dyDescent="0.25">
      <c r="A34" s="229" t="s">
        <v>1369</v>
      </c>
      <c r="B34" s="230" t="s">
        <v>12</v>
      </c>
      <c r="C34" s="229" t="s">
        <v>1365</v>
      </c>
      <c r="D34" s="229" t="s">
        <v>1366</v>
      </c>
      <c r="E34" s="228" t="s">
        <v>1367</v>
      </c>
      <c r="F34" s="229" t="s">
        <v>1365</v>
      </c>
      <c r="G34" s="229" t="s">
        <v>1366</v>
      </c>
      <c r="H34" s="228" t="s">
        <v>13</v>
      </c>
      <c r="I34" s="229" t="s">
        <v>1365</v>
      </c>
      <c r="J34" s="229" t="s">
        <v>1366</v>
      </c>
      <c r="O34" s="226"/>
      <c r="P34" s="226"/>
      <c r="Q34" s="227"/>
      <c r="R34" s="226"/>
      <c r="S34" s="226"/>
      <c r="T34" s="226"/>
      <c r="V34" s="226"/>
      <c r="W34" s="226"/>
      <c r="X34" s="226"/>
      <c r="Y34" s="226"/>
      <c r="Z34" s="226"/>
    </row>
    <row r="35" spans="1:26" x14ac:dyDescent="0.25">
      <c r="A35" s="226">
        <v>42</v>
      </c>
      <c r="B35" s="231" t="s">
        <v>39</v>
      </c>
      <c r="C35" s="226">
        <f>COUNTIF('Matriz auxiliar 2021 '!G282:G329,B35)</f>
        <v>35</v>
      </c>
      <c r="D35" s="227">
        <f t="shared" ref="D35:D37" si="16">C35/$A$35</f>
        <v>0.83333333333333337</v>
      </c>
      <c r="E35" s="231" t="s">
        <v>2</v>
      </c>
      <c r="F35" s="226">
        <f>COUNTIF('Matriz auxiliar 2021 '!H282:H329,"X")</f>
        <v>30</v>
      </c>
      <c r="G35" s="227">
        <f t="shared" ref="G35:G37" si="17">F35/$A$35</f>
        <v>0.7142857142857143</v>
      </c>
      <c r="H35" s="231" t="s">
        <v>560</v>
      </c>
      <c r="I35" s="226">
        <f>COUNTIF('Matriz auxiliar 2021 '!K$282:K$329,H35)</f>
        <v>0</v>
      </c>
      <c r="J35" s="227">
        <f t="shared" ref="J35:J45" si="18">I35/$A$35</f>
        <v>0</v>
      </c>
      <c r="O35" s="226"/>
      <c r="P35" s="226"/>
      <c r="Q35" s="227"/>
      <c r="R35" s="226"/>
      <c r="S35" s="226"/>
      <c r="T35" s="226"/>
      <c r="V35" s="226"/>
      <c r="W35" s="226"/>
      <c r="X35" s="226"/>
      <c r="Y35" s="226"/>
      <c r="Z35" s="226"/>
    </row>
    <row r="36" spans="1:26" x14ac:dyDescent="0.25">
      <c r="B36" s="231" t="s">
        <v>535</v>
      </c>
      <c r="C36" s="226">
        <f>COUNTIF('Matriz auxiliar 2021 '!G283:G330,B36)</f>
        <v>5</v>
      </c>
      <c r="D36" s="227">
        <f t="shared" si="16"/>
        <v>0.11904761904761904</v>
      </c>
      <c r="E36" s="231" t="s">
        <v>3</v>
      </c>
      <c r="F36" s="226">
        <f>COUNTIF('Matriz auxiliar 2021 '!I283:I330,"X")</f>
        <v>7</v>
      </c>
      <c r="G36" s="227">
        <f t="shared" si="17"/>
        <v>0.16666666666666666</v>
      </c>
      <c r="H36" s="231" t="s">
        <v>331</v>
      </c>
      <c r="I36" s="226">
        <f>COUNTIF('Matriz auxiliar 2021 '!K$282:K$329,H36)</f>
        <v>0</v>
      </c>
      <c r="J36" s="227">
        <f t="shared" si="18"/>
        <v>0</v>
      </c>
      <c r="O36" s="226"/>
      <c r="P36" s="226"/>
      <c r="Q36" s="227"/>
      <c r="R36" s="226"/>
      <c r="S36" s="226"/>
      <c r="T36" s="226"/>
      <c r="V36" s="226"/>
      <c r="W36" s="226"/>
      <c r="X36" s="226"/>
      <c r="Y36" s="226"/>
      <c r="Z36" s="226"/>
    </row>
    <row r="37" spans="1:26" x14ac:dyDescent="0.25">
      <c r="B37" s="231" t="s">
        <v>17</v>
      </c>
      <c r="C37" s="226">
        <f>COUNTIF('Matriz auxiliar 2021 '!G284:G331,B37)</f>
        <v>2</v>
      </c>
      <c r="D37" s="227">
        <f t="shared" si="16"/>
        <v>4.7619047619047616E-2</v>
      </c>
      <c r="E37" s="231" t="s">
        <v>17</v>
      </c>
      <c r="F37" s="226">
        <f>COUNTIF('Matriz auxiliar 2021 '!J284:J331,"X")</f>
        <v>2</v>
      </c>
      <c r="G37" s="227">
        <f t="shared" si="17"/>
        <v>4.7619047619047616E-2</v>
      </c>
      <c r="H37" s="231" t="s">
        <v>564</v>
      </c>
      <c r="I37" s="226">
        <f>COUNTIF('Matriz auxiliar 2021 '!K$282:K$329,H37)</f>
        <v>0</v>
      </c>
      <c r="J37" s="227">
        <f t="shared" si="18"/>
        <v>0</v>
      </c>
      <c r="O37" s="226"/>
      <c r="P37" s="226"/>
      <c r="Q37" s="227"/>
      <c r="R37" s="226"/>
      <c r="S37" s="226"/>
      <c r="T37" s="226"/>
      <c r="V37" s="226"/>
      <c r="W37" s="226"/>
      <c r="X37" s="226"/>
      <c r="Y37" s="226"/>
      <c r="Z37" s="226"/>
    </row>
    <row r="38" spans="1:26" x14ac:dyDescent="0.25">
      <c r="C38" s="229">
        <f t="shared" ref="C38:D38" si="19">SUM(C35:C37)</f>
        <v>42</v>
      </c>
      <c r="D38" s="232">
        <f t="shared" si="19"/>
        <v>1</v>
      </c>
      <c r="F38" s="229">
        <f t="shared" ref="F38:G38" si="20">SUM(F35:F37)</f>
        <v>39</v>
      </c>
      <c r="G38" s="232">
        <f t="shared" si="20"/>
        <v>0.9285714285714286</v>
      </c>
      <c r="H38" s="231" t="s">
        <v>569</v>
      </c>
      <c r="I38" s="226">
        <f>COUNTIF('Matriz auxiliar 2021 '!K$282:K$329,H38)</f>
        <v>0</v>
      </c>
      <c r="J38" s="227">
        <f t="shared" si="18"/>
        <v>0</v>
      </c>
      <c r="O38" s="226"/>
      <c r="P38" s="226"/>
      <c r="Q38" s="227"/>
      <c r="R38" s="226"/>
      <c r="S38" s="226"/>
      <c r="T38" s="226"/>
      <c r="V38" s="226"/>
      <c r="W38" s="226"/>
      <c r="X38" s="226"/>
      <c r="Y38" s="226"/>
      <c r="Z38" s="226"/>
    </row>
    <row r="39" spans="1:26" x14ac:dyDescent="0.25">
      <c r="C39" s="226"/>
      <c r="D39" s="227"/>
      <c r="F39" s="226"/>
      <c r="G39" s="227"/>
      <c r="H39" s="231" t="s">
        <v>578</v>
      </c>
      <c r="I39" s="226">
        <f>COUNTIF('Matriz auxiliar 2021 '!K$282:K$329,H39)</f>
        <v>0</v>
      </c>
      <c r="J39" s="227">
        <f t="shared" si="18"/>
        <v>0</v>
      </c>
      <c r="O39" s="226"/>
      <c r="P39" s="226"/>
      <c r="Q39" s="227"/>
      <c r="R39" s="226"/>
      <c r="S39" s="226"/>
      <c r="T39" s="226"/>
      <c r="V39" s="226"/>
      <c r="W39" s="226"/>
      <c r="X39" s="226"/>
      <c r="Y39" s="226"/>
      <c r="Z39" s="226"/>
    </row>
    <row r="40" spans="1:26" x14ac:dyDescent="0.25">
      <c r="C40" s="226"/>
      <c r="D40" s="227"/>
      <c r="F40" s="226"/>
      <c r="G40" s="227"/>
      <c r="H40" s="231" t="s">
        <v>588</v>
      </c>
      <c r="I40" s="226">
        <f>COUNTIF('Matriz auxiliar 2021 '!K$282:K$329,H40)</f>
        <v>0</v>
      </c>
      <c r="J40" s="227">
        <f t="shared" si="18"/>
        <v>0</v>
      </c>
      <c r="O40" s="226"/>
      <c r="P40" s="226"/>
      <c r="Q40" s="227"/>
      <c r="R40" s="226"/>
      <c r="S40" s="226"/>
      <c r="T40" s="226"/>
      <c r="V40" s="226"/>
      <c r="W40" s="226"/>
      <c r="X40" s="226"/>
      <c r="Y40" s="226"/>
      <c r="Z40" s="226"/>
    </row>
    <row r="41" spans="1:26" x14ac:dyDescent="0.25">
      <c r="C41" s="226"/>
      <c r="D41" s="227"/>
      <c r="F41" s="226"/>
      <c r="G41" s="227"/>
      <c r="H41" s="231" t="s">
        <v>600</v>
      </c>
      <c r="I41" s="226">
        <f>COUNTIF('Matriz auxiliar 2021 '!K$282:K$329,H41)</f>
        <v>0</v>
      </c>
      <c r="J41" s="227">
        <f t="shared" si="18"/>
        <v>0</v>
      </c>
      <c r="O41" s="226"/>
      <c r="P41" s="226"/>
      <c r="Q41" s="227"/>
      <c r="R41" s="226"/>
      <c r="S41" s="226"/>
      <c r="T41" s="226"/>
      <c r="V41" s="226"/>
      <c r="W41" s="226"/>
      <c r="X41" s="226"/>
      <c r="Y41" s="226"/>
      <c r="Z41" s="226"/>
    </row>
    <row r="42" spans="1:26" x14ac:dyDescent="0.25">
      <c r="C42" s="226"/>
      <c r="D42" s="227"/>
      <c r="F42" s="226"/>
      <c r="G42" s="227"/>
      <c r="H42" s="231" t="s">
        <v>604</v>
      </c>
      <c r="I42" s="226">
        <f>COUNTIF('Matriz auxiliar 2021 '!K$282:K$329,H42)</f>
        <v>0</v>
      </c>
      <c r="J42" s="227">
        <f t="shared" si="18"/>
        <v>0</v>
      </c>
      <c r="O42" s="226"/>
      <c r="P42" s="226"/>
      <c r="Q42" s="227"/>
      <c r="R42" s="226"/>
      <c r="S42" s="226"/>
      <c r="T42" s="226"/>
      <c r="V42" s="226"/>
      <c r="W42" s="226"/>
      <c r="X42" s="226"/>
      <c r="Y42" s="226"/>
      <c r="Z42" s="226"/>
    </row>
    <row r="43" spans="1:26" x14ac:dyDescent="0.25">
      <c r="C43" s="226"/>
      <c r="D43" s="227"/>
      <c r="F43" s="226"/>
      <c r="G43" s="227"/>
      <c r="H43" s="231" t="s">
        <v>606</v>
      </c>
      <c r="I43" s="226">
        <f>COUNTIF('Matriz auxiliar 2021 '!K$282:K$329,H43)</f>
        <v>0</v>
      </c>
      <c r="J43" s="227">
        <f t="shared" si="18"/>
        <v>0</v>
      </c>
      <c r="O43" s="226"/>
      <c r="P43" s="226"/>
      <c r="Q43" s="227"/>
      <c r="R43" s="226"/>
      <c r="S43" s="226"/>
      <c r="T43" s="226"/>
      <c r="V43" s="226"/>
      <c r="W43" s="226"/>
      <c r="X43" s="226"/>
      <c r="Y43" s="226"/>
      <c r="Z43" s="226"/>
    </row>
    <row r="44" spans="1:26" x14ac:dyDescent="0.25">
      <c r="C44" s="226"/>
      <c r="D44" s="227"/>
      <c r="F44" s="226"/>
      <c r="G44" s="227"/>
      <c r="H44" s="231" t="s">
        <v>614</v>
      </c>
      <c r="I44" s="226">
        <f>COUNTIF('Matriz auxiliar 2021 '!K$282:K$329,H44)</f>
        <v>0</v>
      </c>
      <c r="J44" s="227">
        <f t="shared" si="18"/>
        <v>0</v>
      </c>
      <c r="O44" s="226"/>
      <c r="P44" s="226"/>
      <c r="Q44" s="227"/>
      <c r="R44" s="226"/>
      <c r="S44" s="226"/>
      <c r="T44" s="226"/>
      <c r="V44" s="226"/>
      <c r="W44" s="226"/>
      <c r="X44" s="226"/>
      <c r="Y44" s="226"/>
      <c r="Z44" s="226"/>
    </row>
    <row r="45" spans="1:26" x14ac:dyDescent="0.25">
      <c r="C45" s="226"/>
      <c r="D45" s="227"/>
      <c r="F45" s="226"/>
      <c r="G45" s="227"/>
      <c r="H45" s="231" t="s">
        <v>582</v>
      </c>
      <c r="I45" s="226">
        <f>COUNTIF('Matriz auxiliar 2021 '!K$282:K$329,H45)</f>
        <v>42</v>
      </c>
      <c r="J45" s="227">
        <f t="shared" si="18"/>
        <v>1</v>
      </c>
      <c r="O45" s="226"/>
      <c r="P45" s="226"/>
      <c r="Q45" s="227"/>
      <c r="R45" s="226"/>
      <c r="S45" s="226"/>
      <c r="T45" s="226"/>
      <c r="V45" s="226"/>
      <c r="W45" s="226"/>
      <c r="X45" s="226"/>
      <c r="Y45" s="226"/>
      <c r="Z45" s="226"/>
    </row>
    <row r="46" spans="1:26" x14ac:dyDescent="0.25">
      <c r="C46" s="226"/>
      <c r="D46" s="227"/>
      <c r="F46" s="226"/>
      <c r="G46" s="227"/>
      <c r="I46" s="229">
        <f t="shared" ref="I46:J46" si="21">SUM(I35:I45)</f>
        <v>42</v>
      </c>
      <c r="J46" s="232">
        <f t="shared" si="21"/>
        <v>1</v>
      </c>
      <c r="O46" s="226"/>
      <c r="P46" s="226"/>
      <c r="Q46" s="227"/>
      <c r="R46" s="226"/>
      <c r="S46" s="226"/>
      <c r="T46" s="226"/>
      <c r="V46" s="226"/>
      <c r="W46" s="226"/>
      <c r="X46" s="226"/>
      <c r="Y46" s="226"/>
      <c r="Z46" s="226"/>
    </row>
    <row r="47" spans="1:26" x14ac:dyDescent="0.25">
      <c r="A47" s="231">
        <f>SUM(A50,A35,A19,A3)</f>
        <v>294</v>
      </c>
      <c r="C47" s="226"/>
      <c r="D47" s="227"/>
      <c r="F47" s="226"/>
      <c r="G47" s="227"/>
      <c r="I47" s="226"/>
      <c r="J47" s="227"/>
      <c r="O47" s="226"/>
      <c r="P47" s="226"/>
      <c r="Q47" s="227"/>
      <c r="R47" s="226"/>
      <c r="S47" s="226"/>
      <c r="T47" s="226"/>
      <c r="V47" s="226"/>
      <c r="W47" s="226"/>
      <c r="X47" s="226"/>
      <c r="Y47" s="226"/>
      <c r="Z47" s="226"/>
    </row>
    <row r="48" spans="1:26" x14ac:dyDescent="0.25">
      <c r="C48" s="226"/>
      <c r="D48" s="227"/>
      <c r="F48" s="226"/>
      <c r="G48" s="227"/>
      <c r="I48" s="226"/>
      <c r="J48" s="227"/>
      <c r="O48" s="226"/>
      <c r="P48" s="226"/>
      <c r="Q48" s="227"/>
      <c r="R48" s="226"/>
      <c r="S48" s="226"/>
      <c r="T48" s="226"/>
      <c r="V48" s="226"/>
      <c r="W48" s="226"/>
      <c r="X48" s="226"/>
      <c r="Y48" s="226"/>
      <c r="Z48" s="226"/>
    </row>
    <row r="49" spans="1:26" x14ac:dyDescent="0.25">
      <c r="A49" s="229" t="s">
        <v>1370</v>
      </c>
      <c r="B49" s="230" t="s">
        <v>12</v>
      </c>
      <c r="C49" s="229" t="s">
        <v>1365</v>
      </c>
      <c r="D49" s="232" t="s">
        <v>1366</v>
      </c>
      <c r="E49" s="228" t="s">
        <v>1367</v>
      </c>
      <c r="F49" s="229" t="s">
        <v>1365</v>
      </c>
      <c r="G49" s="232" t="s">
        <v>1366</v>
      </c>
      <c r="H49" s="228" t="s">
        <v>13</v>
      </c>
      <c r="I49" s="229" t="s">
        <v>1365</v>
      </c>
      <c r="J49" s="232" t="s">
        <v>1366</v>
      </c>
      <c r="O49" s="226"/>
      <c r="P49" s="226"/>
      <c r="Q49" s="227"/>
      <c r="R49" s="226"/>
      <c r="S49" s="226"/>
      <c r="T49" s="226"/>
      <c r="V49" s="226"/>
      <c r="W49" s="226"/>
      <c r="X49" s="226"/>
      <c r="Y49" s="226"/>
      <c r="Z49" s="226"/>
    </row>
    <row r="50" spans="1:26" x14ac:dyDescent="0.25">
      <c r="A50" s="226">
        <v>10</v>
      </c>
      <c r="B50" s="231" t="s">
        <v>39</v>
      </c>
      <c r="C50" s="226">
        <f>COUNTIF('Matriz auxiliar 2021 '!G332:G347,B50)</f>
        <v>10</v>
      </c>
      <c r="D50" s="227">
        <f t="shared" ref="D50:D52" si="22">C50/$A$50</f>
        <v>1</v>
      </c>
      <c r="E50" s="231" t="s">
        <v>2</v>
      </c>
      <c r="F50" s="226">
        <f>COUNTIF('Matriz auxiliar 2021 '!H332:H347,"X")</f>
        <v>0</v>
      </c>
      <c r="G50" s="227">
        <f t="shared" ref="G50:G52" si="23">F50/$A$50</f>
        <v>0</v>
      </c>
      <c r="H50" s="231" t="s">
        <v>560</v>
      </c>
      <c r="I50" s="226">
        <f>COUNTIF('Matriz auxiliar 2021 '!K$332:K$347,H50)</f>
        <v>0</v>
      </c>
      <c r="J50" s="227">
        <f t="shared" ref="J50:J60" si="24">I50/$A$50</f>
        <v>0</v>
      </c>
      <c r="O50" s="226"/>
      <c r="P50" s="226"/>
      <c r="Q50" s="227"/>
      <c r="R50" s="226"/>
      <c r="S50" s="226"/>
      <c r="T50" s="226"/>
      <c r="V50" s="226"/>
      <c r="W50" s="226"/>
      <c r="X50" s="226"/>
      <c r="Y50" s="226"/>
      <c r="Z50" s="226"/>
    </row>
    <row r="51" spans="1:26" x14ac:dyDescent="0.25">
      <c r="B51" s="231" t="s">
        <v>535</v>
      </c>
      <c r="C51" s="226">
        <f>COUNTIF('Matriz auxiliar 2021 '!G333:G348,B51)</f>
        <v>0</v>
      </c>
      <c r="D51" s="227">
        <f t="shared" si="22"/>
        <v>0</v>
      </c>
      <c r="E51" s="231" t="s">
        <v>3</v>
      </c>
      <c r="F51" s="226">
        <f>COUNTIF('Matriz auxiliar 2021 '!I332:I347,"X")</f>
        <v>10</v>
      </c>
      <c r="G51" s="227">
        <f t="shared" si="23"/>
        <v>1</v>
      </c>
      <c r="H51" s="231" t="s">
        <v>331</v>
      </c>
      <c r="I51" s="226">
        <f>COUNTIF('Matriz auxiliar 2021 '!K$332:K$347,H51)</f>
        <v>0</v>
      </c>
      <c r="J51" s="227">
        <f t="shared" si="24"/>
        <v>0</v>
      </c>
      <c r="O51" s="226"/>
      <c r="P51" s="226"/>
      <c r="Q51" s="227"/>
      <c r="R51" s="226"/>
      <c r="S51" s="226"/>
      <c r="T51" s="226"/>
      <c r="V51" s="226"/>
      <c r="W51" s="226"/>
      <c r="X51" s="226"/>
      <c r="Y51" s="226"/>
      <c r="Z51" s="226"/>
    </row>
    <row r="52" spans="1:26" x14ac:dyDescent="0.25">
      <c r="B52" s="231" t="s">
        <v>17</v>
      </c>
      <c r="C52" s="226">
        <f>COUNTIF('Matriz auxiliar 2021 '!G334:G349,B52)</f>
        <v>0</v>
      </c>
      <c r="D52" s="227">
        <f t="shared" si="22"/>
        <v>0</v>
      </c>
      <c r="E52" s="231" t="s">
        <v>17</v>
      </c>
      <c r="F52" s="226">
        <f>COUNTIF('Matriz auxiliar 2021 '!J332:J347,"X")</f>
        <v>0</v>
      </c>
      <c r="G52" s="227">
        <f t="shared" si="23"/>
        <v>0</v>
      </c>
      <c r="H52" s="231" t="s">
        <v>564</v>
      </c>
      <c r="I52" s="226">
        <f>COUNTIF('Matriz auxiliar 2021 '!K$332:K$347,H52)</f>
        <v>0</v>
      </c>
      <c r="J52" s="227">
        <f t="shared" si="24"/>
        <v>0</v>
      </c>
      <c r="O52" s="226"/>
      <c r="P52" s="226"/>
      <c r="Q52" s="227"/>
      <c r="R52" s="226"/>
      <c r="S52" s="226"/>
      <c r="T52" s="226"/>
      <c r="V52" s="226"/>
      <c r="W52" s="226"/>
      <c r="X52" s="226"/>
      <c r="Y52" s="226"/>
      <c r="Z52" s="226"/>
    </row>
    <row r="53" spans="1:26" x14ac:dyDescent="0.25">
      <c r="C53" s="229">
        <f t="shared" ref="C53:D53" si="25">SUM(C50:C52)</f>
        <v>10</v>
      </c>
      <c r="D53" s="232">
        <f t="shared" si="25"/>
        <v>1</v>
      </c>
      <c r="F53" s="229">
        <f t="shared" ref="F53:G53" si="26">SUM(F50:F52)</f>
        <v>10</v>
      </c>
      <c r="G53" s="232">
        <f t="shared" si="26"/>
        <v>1</v>
      </c>
      <c r="H53" s="231" t="s">
        <v>569</v>
      </c>
      <c r="I53" s="226">
        <f>COUNTIF('Matriz auxiliar 2021 '!K$332:K$347,H53)</f>
        <v>0</v>
      </c>
      <c r="J53" s="227">
        <f t="shared" si="24"/>
        <v>0</v>
      </c>
      <c r="O53" s="226"/>
      <c r="P53" s="226"/>
      <c r="Q53" s="227"/>
      <c r="R53" s="226"/>
      <c r="S53" s="226"/>
      <c r="T53" s="226"/>
      <c r="V53" s="226"/>
      <c r="W53" s="226"/>
      <c r="X53" s="226"/>
      <c r="Y53" s="226"/>
      <c r="Z53" s="226"/>
    </row>
    <row r="54" spans="1:26" x14ac:dyDescent="0.25">
      <c r="C54" s="226"/>
      <c r="D54" s="227"/>
      <c r="F54" s="226"/>
      <c r="G54" s="227"/>
      <c r="H54" s="231" t="s">
        <v>578</v>
      </c>
      <c r="I54" s="226">
        <f>COUNTIF('Matriz auxiliar 2021 '!K$332:K$347,H54)</f>
        <v>0</v>
      </c>
      <c r="J54" s="227">
        <f t="shared" si="24"/>
        <v>0</v>
      </c>
      <c r="O54" s="226"/>
      <c r="P54" s="226"/>
      <c r="Q54" s="227"/>
      <c r="R54" s="226"/>
      <c r="S54" s="226"/>
      <c r="T54" s="226"/>
      <c r="V54" s="226"/>
      <c r="W54" s="226"/>
      <c r="X54" s="226"/>
      <c r="Y54" s="226"/>
      <c r="Z54" s="226"/>
    </row>
    <row r="55" spans="1:26" x14ac:dyDescent="0.25">
      <c r="C55" s="226"/>
      <c r="D55" s="227"/>
      <c r="F55" s="226"/>
      <c r="G55" s="227"/>
      <c r="H55" s="231" t="s">
        <v>588</v>
      </c>
      <c r="I55" s="226">
        <f>COUNTIF('Matriz auxiliar 2021 '!K$332:K$347,H55)</f>
        <v>0</v>
      </c>
      <c r="J55" s="227">
        <f t="shared" si="24"/>
        <v>0</v>
      </c>
      <c r="O55" s="226"/>
      <c r="P55" s="226"/>
      <c r="Q55" s="227"/>
      <c r="R55" s="226"/>
      <c r="S55" s="226"/>
      <c r="T55" s="226"/>
      <c r="V55" s="226"/>
      <c r="W55" s="226"/>
      <c r="X55" s="226"/>
      <c r="Y55" s="226"/>
      <c r="Z55" s="226"/>
    </row>
    <row r="56" spans="1:26" x14ac:dyDescent="0.25">
      <c r="C56" s="226"/>
      <c r="D56" s="227"/>
      <c r="F56" s="226"/>
      <c r="G56" s="227"/>
      <c r="H56" s="231" t="s">
        <v>600</v>
      </c>
      <c r="I56" s="226">
        <f>COUNTIF('Matriz auxiliar 2021 '!K$332:K$347,H56)</f>
        <v>0</v>
      </c>
      <c r="J56" s="227">
        <f t="shared" si="24"/>
        <v>0</v>
      </c>
      <c r="O56" s="226"/>
      <c r="P56" s="226"/>
      <c r="Q56" s="227"/>
      <c r="R56" s="226"/>
      <c r="S56" s="226"/>
      <c r="T56" s="226"/>
      <c r="V56" s="226"/>
      <c r="W56" s="226"/>
      <c r="X56" s="226"/>
      <c r="Y56" s="226"/>
      <c r="Z56" s="226"/>
    </row>
    <row r="57" spans="1:26" x14ac:dyDescent="0.25">
      <c r="C57" s="226"/>
      <c r="D57" s="227"/>
      <c r="F57" s="226"/>
      <c r="G57" s="227"/>
      <c r="H57" s="231" t="s">
        <v>604</v>
      </c>
      <c r="I57" s="226">
        <f>COUNTIF('Matriz auxiliar 2021 '!K$332:K$347,H57)</f>
        <v>0</v>
      </c>
      <c r="J57" s="227">
        <f t="shared" si="24"/>
        <v>0</v>
      </c>
      <c r="O57" s="226"/>
      <c r="P57" s="226"/>
      <c r="Q57" s="227"/>
      <c r="R57" s="226"/>
      <c r="S57" s="226"/>
      <c r="T57" s="226"/>
      <c r="V57" s="226"/>
      <c r="W57" s="226"/>
      <c r="X57" s="226"/>
      <c r="Y57" s="226"/>
      <c r="Z57" s="226"/>
    </row>
    <row r="58" spans="1:26" x14ac:dyDescent="0.25">
      <c r="C58" s="226"/>
      <c r="D58" s="227"/>
      <c r="F58" s="226"/>
      <c r="G58" s="227"/>
      <c r="H58" s="231" t="s">
        <v>606</v>
      </c>
      <c r="I58" s="226">
        <f>COUNTIF('Matriz auxiliar 2021 '!K$332:K$347,H58)</f>
        <v>0</v>
      </c>
      <c r="J58" s="227">
        <f t="shared" si="24"/>
        <v>0</v>
      </c>
      <c r="O58" s="226"/>
      <c r="P58" s="226"/>
      <c r="Q58" s="227"/>
      <c r="R58" s="226"/>
      <c r="S58" s="226"/>
      <c r="T58" s="226"/>
      <c r="V58" s="226"/>
      <c r="W58" s="226"/>
      <c r="X58" s="226"/>
      <c r="Y58" s="226"/>
      <c r="Z58" s="226"/>
    </row>
    <row r="59" spans="1:26" x14ac:dyDescent="0.25">
      <c r="C59" s="226"/>
      <c r="D59" s="227"/>
      <c r="F59" s="226"/>
      <c r="G59" s="227"/>
      <c r="H59" s="231" t="s">
        <v>614</v>
      </c>
      <c r="I59" s="226">
        <f>COUNTIF('Matriz auxiliar 2021 '!K$332:K$347,H59)</f>
        <v>0</v>
      </c>
      <c r="J59" s="227">
        <f t="shared" si="24"/>
        <v>0</v>
      </c>
      <c r="O59" s="226"/>
      <c r="P59" s="226"/>
      <c r="Q59" s="227"/>
      <c r="R59" s="226"/>
      <c r="S59" s="226"/>
      <c r="T59" s="226"/>
      <c r="V59" s="226"/>
      <c r="W59" s="226"/>
      <c r="X59" s="226"/>
      <c r="Y59" s="226"/>
      <c r="Z59" s="226"/>
    </row>
    <row r="60" spans="1:26" x14ac:dyDescent="0.25">
      <c r="C60" s="226"/>
      <c r="D60" s="227"/>
      <c r="F60" s="226"/>
      <c r="G60" s="227"/>
      <c r="H60" s="231" t="s">
        <v>582</v>
      </c>
      <c r="I60" s="226">
        <f>COUNTIF('Matriz auxiliar 2021 '!K$332:K$347,H60)</f>
        <v>10</v>
      </c>
      <c r="J60" s="227">
        <f t="shared" si="24"/>
        <v>1</v>
      </c>
      <c r="O60" s="226"/>
      <c r="P60" s="226"/>
      <c r="Q60" s="227"/>
      <c r="R60" s="226"/>
      <c r="S60" s="226"/>
      <c r="T60" s="226"/>
      <c r="V60" s="226"/>
      <c r="W60" s="226"/>
      <c r="X60" s="226"/>
      <c r="Y60" s="226"/>
      <c r="Z60" s="226"/>
    </row>
    <row r="61" spans="1:26" x14ac:dyDescent="0.25">
      <c r="C61" s="226"/>
      <c r="D61" s="227"/>
      <c r="F61" s="226"/>
      <c r="G61" s="227"/>
      <c r="I61" s="229">
        <f t="shared" ref="I61:J61" si="27">SUM(I50:I60)</f>
        <v>10</v>
      </c>
      <c r="J61" s="232">
        <f t="shared" si="27"/>
        <v>1</v>
      </c>
      <c r="O61" s="226"/>
      <c r="P61" s="226"/>
      <c r="Q61" s="227"/>
      <c r="R61" s="226"/>
      <c r="S61" s="226"/>
      <c r="T61" s="226"/>
      <c r="V61" s="226"/>
      <c r="W61" s="226"/>
      <c r="X61" s="226"/>
      <c r="Y61" s="226"/>
      <c r="Z61" s="226"/>
    </row>
    <row r="62" spans="1:26" x14ac:dyDescent="0.25">
      <c r="C62" s="226"/>
      <c r="D62" s="227"/>
      <c r="F62" s="226"/>
      <c r="G62" s="227"/>
      <c r="I62" s="226"/>
      <c r="J62" s="227"/>
      <c r="O62" s="226"/>
      <c r="P62" s="226"/>
      <c r="Q62" s="227"/>
      <c r="R62" s="226"/>
      <c r="S62" s="226"/>
      <c r="T62" s="226"/>
      <c r="V62" s="226"/>
      <c r="W62" s="226"/>
      <c r="X62" s="226"/>
      <c r="Y62" s="226"/>
      <c r="Z62" s="226"/>
    </row>
    <row r="63" spans="1:26" x14ac:dyDescent="0.25">
      <c r="C63" s="226"/>
      <c r="D63" s="227"/>
      <c r="F63" s="226"/>
      <c r="G63" s="227"/>
      <c r="I63" s="226"/>
      <c r="J63" s="227"/>
      <c r="O63" s="226"/>
      <c r="P63" s="226"/>
      <c r="Q63" s="227"/>
      <c r="R63" s="226"/>
      <c r="S63" s="226"/>
      <c r="T63" s="226"/>
      <c r="V63" s="226"/>
      <c r="W63" s="226"/>
      <c r="X63" s="226"/>
      <c r="Y63" s="226"/>
      <c r="Z63" s="226"/>
    </row>
    <row r="64" spans="1:26" x14ac:dyDescent="0.25">
      <c r="C64" s="226"/>
      <c r="D64" s="227"/>
      <c r="F64" s="226"/>
      <c r="G64" s="227"/>
      <c r="I64" s="226"/>
      <c r="J64" s="227"/>
      <c r="O64" s="226"/>
      <c r="P64" s="226"/>
      <c r="Q64" s="227"/>
      <c r="R64" s="226"/>
      <c r="S64" s="226"/>
      <c r="T64" s="226"/>
      <c r="V64" s="226"/>
      <c r="W64" s="226"/>
      <c r="X64" s="226"/>
      <c r="Y64" s="226"/>
      <c r="Z64" s="226"/>
    </row>
    <row r="65" spans="3:26" x14ac:dyDescent="0.25">
      <c r="C65" s="226"/>
      <c r="D65" s="227"/>
      <c r="F65" s="226"/>
      <c r="G65" s="227"/>
      <c r="I65" s="226"/>
      <c r="J65" s="227"/>
      <c r="O65" s="226"/>
      <c r="P65" s="226"/>
      <c r="Q65" s="227"/>
      <c r="R65" s="226"/>
      <c r="S65" s="226"/>
      <c r="T65" s="226"/>
      <c r="V65" s="226"/>
      <c r="W65" s="226"/>
      <c r="X65" s="226"/>
      <c r="Y65" s="226"/>
      <c r="Z65" s="226"/>
    </row>
    <row r="66" spans="3:26" x14ac:dyDescent="0.25">
      <c r="C66" s="226"/>
      <c r="D66" s="227"/>
      <c r="F66" s="226"/>
      <c r="G66" s="227"/>
      <c r="I66" s="226"/>
      <c r="J66" s="227"/>
      <c r="O66" s="226"/>
      <c r="P66" s="226"/>
      <c r="Q66" s="227"/>
      <c r="R66" s="226"/>
      <c r="S66" s="226"/>
      <c r="T66" s="226"/>
      <c r="V66" s="226"/>
      <c r="W66" s="226"/>
      <c r="X66" s="226"/>
      <c r="Y66" s="226"/>
      <c r="Z66" s="226"/>
    </row>
    <row r="67" spans="3:26" x14ac:dyDescent="0.25">
      <c r="C67" s="226"/>
      <c r="D67" s="227"/>
      <c r="F67" s="226"/>
      <c r="G67" s="227"/>
      <c r="I67" s="226"/>
      <c r="J67" s="227"/>
      <c r="O67" s="226"/>
      <c r="P67" s="226"/>
      <c r="Q67" s="227"/>
      <c r="R67" s="226"/>
      <c r="S67" s="226"/>
      <c r="T67" s="226"/>
      <c r="V67" s="226"/>
      <c r="W67" s="226"/>
      <c r="X67" s="226"/>
      <c r="Y67" s="226"/>
      <c r="Z67" s="226"/>
    </row>
    <row r="68" spans="3:26" x14ac:dyDescent="0.25">
      <c r="C68" s="226"/>
      <c r="D68" s="227"/>
      <c r="F68" s="226"/>
      <c r="G68" s="227"/>
      <c r="I68" s="226"/>
      <c r="J68" s="227"/>
      <c r="O68" s="226"/>
      <c r="P68" s="226"/>
      <c r="Q68" s="227"/>
      <c r="R68" s="226"/>
      <c r="S68" s="226"/>
      <c r="T68" s="226"/>
      <c r="V68" s="226"/>
      <c r="W68" s="226"/>
      <c r="X68" s="226"/>
      <c r="Y68" s="226"/>
      <c r="Z68" s="226"/>
    </row>
    <row r="69" spans="3:26" x14ac:dyDescent="0.25">
      <c r="C69" s="226"/>
      <c r="D69" s="227"/>
      <c r="F69" s="226"/>
      <c r="G69" s="227"/>
      <c r="I69" s="226"/>
      <c r="J69" s="227"/>
      <c r="O69" s="226"/>
      <c r="P69" s="226"/>
      <c r="Q69" s="227"/>
      <c r="R69" s="226"/>
      <c r="S69" s="226"/>
      <c r="T69" s="226"/>
      <c r="V69" s="226"/>
      <c r="W69" s="226"/>
      <c r="X69" s="226"/>
      <c r="Y69" s="226"/>
      <c r="Z69" s="226"/>
    </row>
    <row r="70" spans="3:26" x14ac:dyDescent="0.25">
      <c r="C70" s="226"/>
      <c r="D70" s="227"/>
      <c r="F70" s="226"/>
      <c r="G70" s="227"/>
      <c r="I70" s="226"/>
      <c r="J70" s="227"/>
      <c r="O70" s="226"/>
      <c r="P70" s="226"/>
      <c r="Q70" s="227"/>
      <c r="R70" s="226"/>
      <c r="S70" s="226"/>
      <c r="T70" s="226"/>
      <c r="V70" s="226"/>
      <c r="W70" s="226"/>
      <c r="X70" s="226"/>
      <c r="Y70" s="226"/>
      <c r="Z70" s="226"/>
    </row>
    <row r="71" spans="3:26" x14ac:dyDescent="0.25">
      <c r="C71" s="226"/>
      <c r="D71" s="227"/>
      <c r="F71" s="226"/>
      <c r="G71" s="227"/>
      <c r="I71" s="226"/>
      <c r="J71" s="227"/>
      <c r="O71" s="226"/>
      <c r="P71" s="226"/>
      <c r="Q71" s="227"/>
      <c r="R71" s="226"/>
      <c r="S71" s="226"/>
      <c r="T71" s="226"/>
      <c r="V71" s="226"/>
      <c r="W71" s="226"/>
      <c r="X71" s="226"/>
      <c r="Y71" s="226"/>
      <c r="Z71" s="226"/>
    </row>
    <row r="72" spans="3:26" x14ac:dyDescent="0.25">
      <c r="C72" s="226"/>
      <c r="D72" s="227"/>
      <c r="F72" s="226"/>
      <c r="G72" s="227"/>
      <c r="I72" s="226"/>
      <c r="J72" s="227"/>
      <c r="O72" s="226"/>
      <c r="P72" s="226"/>
      <c r="Q72" s="227"/>
      <c r="R72" s="226"/>
      <c r="S72" s="226"/>
      <c r="T72" s="226"/>
      <c r="V72" s="226"/>
      <c r="W72" s="226"/>
      <c r="X72" s="226"/>
      <c r="Y72" s="226"/>
      <c r="Z72" s="226"/>
    </row>
    <row r="73" spans="3:26" x14ac:dyDescent="0.25">
      <c r="C73" s="226"/>
      <c r="D73" s="227"/>
      <c r="F73" s="226"/>
      <c r="G73" s="227"/>
      <c r="I73" s="226"/>
      <c r="J73" s="227"/>
      <c r="O73" s="226"/>
      <c r="P73" s="226"/>
      <c r="Q73" s="227"/>
      <c r="R73" s="226"/>
      <c r="S73" s="226"/>
      <c r="T73" s="226"/>
      <c r="V73" s="226"/>
      <c r="W73" s="226"/>
      <c r="X73" s="226"/>
      <c r="Y73" s="226"/>
      <c r="Z73" s="226"/>
    </row>
    <row r="74" spans="3:26" x14ac:dyDescent="0.25">
      <c r="C74" s="226"/>
      <c r="D74" s="227"/>
      <c r="F74" s="226"/>
      <c r="G74" s="227"/>
      <c r="I74" s="226"/>
      <c r="J74" s="227"/>
      <c r="O74" s="226"/>
      <c r="P74" s="226"/>
      <c r="Q74" s="227"/>
      <c r="R74" s="226"/>
      <c r="S74" s="226"/>
      <c r="T74" s="226"/>
      <c r="V74" s="226"/>
      <c r="W74" s="226"/>
      <c r="X74" s="226"/>
      <c r="Y74" s="226"/>
      <c r="Z74" s="226"/>
    </row>
    <row r="75" spans="3:26" x14ac:dyDescent="0.25">
      <c r="C75" s="226"/>
      <c r="D75" s="227"/>
      <c r="F75" s="226"/>
      <c r="G75" s="227"/>
      <c r="I75" s="226"/>
      <c r="J75" s="227"/>
      <c r="O75" s="226"/>
      <c r="P75" s="226"/>
      <c r="Q75" s="227"/>
      <c r="R75" s="226"/>
      <c r="S75" s="226"/>
      <c r="T75" s="226"/>
      <c r="V75" s="226"/>
      <c r="W75" s="226"/>
      <c r="X75" s="226"/>
      <c r="Y75" s="226"/>
      <c r="Z75" s="226"/>
    </row>
    <row r="76" spans="3:26" x14ac:dyDescent="0.25">
      <c r="C76" s="226"/>
      <c r="D76" s="227"/>
      <c r="F76" s="226"/>
      <c r="G76" s="227"/>
      <c r="I76" s="226"/>
      <c r="J76" s="227"/>
      <c r="O76" s="226"/>
      <c r="P76" s="226"/>
      <c r="Q76" s="227"/>
      <c r="R76" s="226"/>
      <c r="S76" s="226"/>
      <c r="T76" s="226"/>
      <c r="V76" s="226"/>
      <c r="W76" s="226"/>
      <c r="X76" s="226"/>
      <c r="Y76" s="226"/>
      <c r="Z76" s="226"/>
    </row>
    <row r="77" spans="3:26" x14ac:dyDescent="0.25">
      <c r="C77" s="226"/>
      <c r="D77" s="227"/>
      <c r="F77" s="226"/>
      <c r="G77" s="227"/>
      <c r="I77" s="226"/>
      <c r="J77" s="227"/>
      <c r="O77" s="226"/>
      <c r="P77" s="226"/>
      <c r="Q77" s="227"/>
      <c r="R77" s="226"/>
      <c r="S77" s="226"/>
      <c r="T77" s="226"/>
      <c r="V77" s="226"/>
      <c r="W77" s="226"/>
      <c r="X77" s="226"/>
      <c r="Y77" s="226"/>
      <c r="Z77" s="226"/>
    </row>
    <row r="78" spans="3:26" x14ac:dyDescent="0.25">
      <c r="C78" s="226"/>
      <c r="D78" s="227"/>
      <c r="F78" s="226"/>
      <c r="G78" s="227"/>
      <c r="I78" s="226"/>
      <c r="J78" s="227"/>
      <c r="O78" s="226"/>
      <c r="P78" s="226"/>
      <c r="Q78" s="227"/>
      <c r="R78" s="226"/>
      <c r="S78" s="226"/>
      <c r="T78" s="226"/>
      <c r="V78" s="226"/>
      <c r="W78" s="226"/>
      <c r="X78" s="226"/>
      <c r="Y78" s="226"/>
      <c r="Z78" s="226"/>
    </row>
    <row r="79" spans="3:26" x14ac:dyDescent="0.25">
      <c r="C79" s="226"/>
      <c r="D79" s="227"/>
      <c r="F79" s="226"/>
      <c r="G79" s="227"/>
      <c r="I79" s="226"/>
      <c r="J79" s="227"/>
      <c r="O79" s="226"/>
      <c r="P79" s="226"/>
      <c r="Q79" s="227"/>
      <c r="R79" s="226"/>
      <c r="S79" s="226"/>
      <c r="T79" s="226"/>
      <c r="V79" s="226"/>
      <c r="W79" s="226"/>
      <c r="X79" s="226"/>
      <c r="Y79" s="226"/>
      <c r="Z79" s="226"/>
    </row>
    <row r="80" spans="3:26" x14ac:dyDescent="0.25">
      <c r="C80" s="226"/>
      <c r="D80" s="227"/>
      <c r="F80" s="226"/>
      <c r="G80" s="227"/>
      <c r="I80" s="226"/>
      <c r="J80" s="227"/>
      <c r="O80" s="226"/>
      <c r="P80" s="226"/>
      <c r="Q80" s="227"/>
      <c r="R80" s="226"/>
      <c r="S80" s="226"/>
      <c r="T80" s="226"/>
      <c r="V80" s="226"/>
      <c r="W80" s="226"/>
      <c r="X80" s="226"/>
      <c r="Y80" s="226"/>
      <c r="Z80" s="226"/>
    </row>
    <row r="81" spans="3:26" x14ac:dyDescent="0.25">
      <c r="C81" s="226"/>
      <c r="D81" s="227"/>
      <c r="F81" s="226"/>
      <c r="G81" s="227"/>
      <c r="I81" s="226"/>
      <c r="J81" s="227"/>
      <c r="O81" s="226"/>
      <c r="P81" s="226"/>
      <c r="Q81" s="227"/>
      <c r="R81" s="226"/>
      <c r="S81" s="226"/>
      <c r="T81" s="226"/>
      <c r="V81" s="226"/>
      <c r="W81" s="226"/>
      <c r="X81" s="226"/>
      <c r="Y81" s="226"/>
      <c r="Z81" s="226"/>
    </row>
    <row r="82" spans="3:26" x14ac:dyDescent="0.25">
      <c r="C82" s="226"/>
      <c r="D82" s="227"/>
      <c r="F82" s="226"/>
      <c r="G82" s="227"/>
      <c r="I82" s="226"/>
      <c r="J82" s="227"/>
      <c r="O82" s="226"/>
      <c r="P82" s="226"/>
      <c r="Q82" s="227"/>
      <c r="R82" s="226"/>
      <c r="S82" s="226"/>
      <c r="T82" s="226"/>
      <c r="V82" s="226"/>
      <c r="W82" s="226"/>
      <c r="X82" s="226"/>
      <c r="Y82" s="226"/>
      <c r="Z82" s="226"/>
    </row>
    <row r="83" spans="3:26" x14ac:dyDescent="0.25">
      <c r="C83" s="226"/>
      <c r="D83" s="227"/>
      <c r="F83" s="226"/>
      <c r="G83" s="227"/>
      <c r="I83" s="226"/>
      <c r="J83" s="227"/>
      <c r="O83" s="226"/>
      <c r="P83" s="226"/>
      <c r="Q83" s="227"/>
      <c r="R83" s="226"/>
      <c r="S83" s="226"/>
      <c r="T83" s="226"/>
      <c r="V83" s="226"/>
      <c r="W83" s="226"/>
      <c r="X83" s="226"/>
      <c r="Y83" s="226"/>
      <c r="Z83" s="226"/>
    </row>
    <row r="84" spans="3:26" x14ac:dyDescent="0.25">
      <c r="C84" s="226"/>
      <c r="D84" s="227"/>
      <c r="F84" s="226"/>
      <c r="G84" s="227"/>
      <c r="I84" s="226"/>
      <c r="J84" s="227"/>
      <c r="O84" s="226"/>
      <c r="P84" s="226"/>
      <c r="Q84" s="227"/>
      <c r="R84" s="226"/>
      <c r="S84" s="226"/>
      <c r="T84" s="226"/>
      <c r="V84" s="226"/>
      <c r="W84" s="226"/>
      <c r="X84" s="226"/>
      <c r="Y84" s="226"/>
      <c r="Z84" s="226"/>
    </row>
    <row r="85" spans="3:26" x14ac:dyDescent="0.25">
      <c r="C85" s="226"/>
      <c r="D85" s="227"/>
      <c r="F85" s="226"/>
      <c r="G85" s="227"/>
      <c r="I85" s="226"/>
      <c r="J85" s="227"/>
      <c r="O85" s="226"/>
      <c r="P85" s="226"/>
      <c r="Q85" s="227"/>
      <c r="R85" s="226"/>
      <c r="S85" s="226"/>
      <c r="T85" s="226"/>
      <c r="V85" s="226"/>
      <c r="W85" s="226"/>
      <c r="X85" s="226"/>
      <c r="Y85" s="226"/>
      <c r="Z85" s="226"/>
    </row>
    <row r="86" spans="3:26" x14ac:dyDescent="0.25">
      <c r="C86" s="226"/>
      <c r="D86" s="227"/>
      <c r="F86" s="226"/>
      <c r="G86" s="227"/>
      <c r="I86" s="226"/>
      <c r="J86" s="227"/>
      <c r="O86" s="226"/>
      <c r="P86" s="226"/>
      <c r="Q86" s="227"/>
      <c r="R86" s="226"/>
      <c r="S86" s="226"/>
      <c r="T86" s="226"/>
      <c r="V86" s="226"/>
      <c r="W86" s="226"/>
      <c r="X86" s="226"/>
      <c r="Y86" s="226"/>
      <c r="Z86" s="226"/>
    </row>
    <row r="87" spans="3:26" x14ac:dyDescent="0.25">
      <c r="C87" s="226"/>
      <c r="D87" s="227"/>
      <c r="F87" s="226"/>
      <c r="G87" s="227"/>
      <c r="I87" s="226"/>
      <c r="J87" s="227"/>
      <c r="O87" s="226"/>
      <c r="P87" s="226"/>
      <c r="Q87" s="227"/>
      <c r="R87" s="226"/>
      <c r="S87" s="226"/>
      <c r="T87" s="226"/>
      <c r="V87" s="226"/>
      <c r="W87" s="226"/>
      <c r="X87" s="226"/>
      <c r="Y87" s="226"/>
      <c r="Z87" s="226"/>
    </row>
    <row r="88" spans="3:26" x14ac:dyDescent="0.25">
      <c r="C88" s="226"/>
      <c r="D88" s="227"/>
      <c r="F88" s="226"/>
      <c r="G88" s="227"/>
      <c r="I88" s="226"/>
      <c r="J88" s="227"/>
      <c r="O88" s="226"/>
      <c r="P88" s="226"/>
      <c r="Q88" s="227"/>
      <c r="R88" s="226"/>
      <c r="S88" s="226"/>
      <c r="T88" s="226"/>
      <c r="V88" s="226"/>
      <c r="W88" s="226"/>
      <c r="X88" s="226"/>
      <c r="Y88" s="226"/>
      <c r="Z88" s="226"/>
    </row>
    <row r="89" spans="3:26" x14ac:dyDescent="0.25">
      <c r="C89" s="226"/>
      <c r="D89" s="227"/>
      <c r="F89" s="226"/>
      <c r="G89" s="227"/>
      <c r="I89" s="226"/>
      <c r="J89" s="227"/>
      <c r="O89" s="226"/>
      <c r="P89" s="226"/>
      <c r="Q89" s="227"/>
      <c r="R89" s="226"/>
      <c r="S89" s="226"/>
      <c r="T89" s="226"/>
      <c r="V89" s="226"/>
      <c r="W89" s="226"/>
      <c r="X89" s="226"/>
      <c r="Y89" s="226"/>
      <c r="Z89" s="226"/>
    </row>
    <row r="90" spans="3:26" x14ac:dyDescent="0.25">
      <c r="C90" s="226"/>
      <c r="D90" s="227"/>
      <c r="F90" s="226"/>
      <c r="G90" s="227"/>
      <c r="I90" s="226"/>
      <c r="J90" s="227"/>
      <c r="O90" s="226"/>
      <c r="P90" s="226"/>
      <c r="Q90" s="227"/>
      <c r="R90" s="226"/>
      <c r="S90" s="226"/>
      <c r="T90" s="226"/>
      <c r="V90" s="226"/>
      <c r="W90" s="226"/>
      <c r="X90" s="226"/>
      <c r="Y90" s="226"/>
      <c r="Z90" s="226"/>
    </row>
    <row r="91" spans="3:26" x14ac:dyDescent="0.25">
      <c r="C91" s="226"/>
      <c r="D91" s="227"/>
      <c r="F91" s="226"/>
      <c r="G91" s="227"/>
      <c r="I91" s="226"/>
      <c r="J91" s="227"/>
      <c r="O91" s="226"/>
      <c r="P91" s="226"/>
      <c r="Q91" s="227"/>
      <c r="R91" s="226"/>
      <c r="S91" s="226"/>
      <c r="T91" s="226"/>
      <c r="V91" s="226"/>
      <c r="W91" s="226"/>
      <c r="X91" s="226"/>
      <c r="Y91" s="226"/>
      <c r="Z91" s="226"/>
    </row>
    <row r="92" spans="3:26" x14ac:dyDescent="0.25">
      <c r="C92" s="226"/>
      <c r="D92" s="227"/>
      <c r="F92" s="226"/>
      <c r="G92" s="227"/>
      <c r="I92" s="226"/>
      <c r="J92" s="227"/>
      <c r="O92" s="226"/>
      <c r="P92" s="226"/>
      <c r="Q92" s="227"/>
      <c r="R92" s="226"/>
      <c r="S92" s="226"/>
      <c r="T92" s="226"/>
      <c r="V92" s="226"/>
      <c r="W92" s="226"/>
      <c r="X92" s="226"/>
      <c r="Y92" s="226"/>
      <c r="Z92" s="226"/>
    </row>
    <row r="93" spans="3:26" x14ac:dyDescent="0.25">
      <c r="C93" s="226"/>
      <c r="D93" s="227"/>
      <c r="F93" s="226"/>
      <c r="G93" s="227"/>
      <c r="I93" s="226"/>
      <c r="J93" s="227"/>
      <c r="O93" s="226"/>
      <c r="P93" s="226"/>
      <c r="Q93" s="227"/>
      <c r="R93" s="226"/>
      <c r="S93" s="226"/>
      <c r="T93" s="226"/>
      <c r="V93" s="226"/>
      <c r="W93" s="226"/>
      <c r="X93" s="226"/>
      <c r="Y93" s="226"/>
      <c r="Z93" s="226"/>
    </row>
    <row r="94" spans="3:26" x14ac:dyDescent="0.25">
      <c r="C94" s="226"/>
      <c r="D94" s="227"/>
      <c r="F94" s="226"/>
      <c r="G94" s="227"/>
      <c r="I94" s="226"/>
      <c r="J94" s="227"/>
      <c r="O94" s="226"/>
      <c r="P94" s="226"/>
      <c r="Q94" s="227"/>
      <c r="R94" s="226"/>
      <c r="S94" s="226"/>
      <c r="T94" s="226"/>
      <c r="V94" s="226"/>
      <c r="W94" s="226"/>
      <c r="X94" s="226"/>
      <c r="Y94" s="226"/>
      <c r="Z94" s="226"/>
    </row>
    <row r="95" spans="3:26" x14ac:dyDescent="0.25">
      <c r="C95" s="226"/>
      <c r="D95" s="227"/>
      <c r="F95" s="226"/>
      <c r="G95" s="227"/>
      <c r="I95" s="226"/>
      <c r="J95" s="227"/>
      <c r="O95" s="226"/>
      <c r="P95" s="226"/>
      <c r="Q95" s="227"/>
      <c r="R95" s="226"/>
      <c r="S95" s="226"/>
      <c r="T95" s="226"/>
      <c r="V95" s="226"/>
      <c r="W95" s="226"/>
      <c r="X95" s="226"/>
      <c r="Y95" s="226"/>
      <c r="Z95" s="226"/>
    </row>
    <row r="96" spans="3:26" x14ac:dyDescent="0.25">
      <c r="C96" s="226"/>
      <c r="D96" s="227"/>
      <c r="F96" s="226"/>
      <c r="G96" s="227"/>
      <c r="I96" s="226"/>
      <c r="J96" s="227"/>
      <c r="O96" s="226"/>
      <c r="P96" s="226"/>
      <c r="Q96" s="227"/>
      <c r="R96" s="226"/>
      <c r="S96" s="226"/>
      <c r="T96" s="226"/>
      <c r="V96" s="226"/>
      <c r="W96" s="226"/>
      <c r="X96" s="226"/>
      <c r="Y96" s="226"/>
      <c r="Z96" s="226"/>
    </row>
    <row r="97" spans="3:26" x14ac:dyDescent="0.25">
      <c r="C97" s="226"/>
      <c r="D97" s="227"/>
      <c r="F97" s="226"/>
      <c r="G97" s="227"/>
      <c r="I97" s="226"/>
      <c r="J97" s="227"/>
      <c r="O97" s="226"/>
      <c r="P97" s="226"/>
      <c r="Q97" s="227"/>
      <c r="R97" s="226"/>
      <c r="S97" s="226"/>
      <c r="T97" s="226"/>
      <c r="V97" s="226"/>
      <c r="W97" s="226"/>
      <c r="X97" s="226"/>
      <c r="Y97" s="226"/>
      <c r="Z97" s="226"/>
    </row>
    <row r="98" spans="3:26" x14ac:dyDescent="0.25">
      <c r="C98" s="226"/>
      <c r="D98" s="227"/>
      <c r="F98" s="226"/>
      <c r="G98" s="227"/>
      <c r="I98" s="226"/>
      <c r="J98" s="227"/>
      <c r="O98" s="226"/>
      <c r="P98" s="226"/>
      <c r="Q98" s="227"/>
      <c r="R98" s="226"/>
      <c r="S98" s="226"/>
      <c r="T98" s="226"/>
      <c r="V98" s="226"/>
      <c r="W98" s="226"/>
      <c r="X98" s="226"/>
      <c r="Y98" s="226"/>
      <c r="Z98" s="226"/>
    </row>
    <row r="99" spans="3:26" x14ac:dyDescent="0.25">
      <c r="C99" s="226"/>
      <c r="D99" s="227"/>
      <c r="F99" s="226"/>
      <c r="G99" s="227"/>
      <c r="I99" s="226"/>
      <c r="J99" s="227"/>
      <c r="O99" s="226"/>
      <c r="P99" s="226"/>
      <c r="Q99" s="227"/>
      <c r="R99" s="226"/>
      <c r="S99" s="226"/>
      <c r="T99" s="226"/>
      <c r="V99" s="226"/>
      <c r="W99" s="226"/>
      <c r="X99" s="226"/>
      <c r="Y99" s="226"/>
      <c r="Z99" s="226"/>
    </row>
    <row r="100" spans="3:26" x14ac:dyDescent="0.25">
      <c r="C100" s="226"/>
      <c r="D100" s="227"/>
      <c r="F100" s="226"/>
      <c r="G100" s="227"/>
      <c r="I100" s="226"/>
      <c r="J100" s="227"/>
      <c r="O100" s="226"/>
      <c r="P100" s="226"/>
      <c r="Q100" s="227"/>
      <c r="R100" s="226"/>
      <c r="S100" s="226"/>
      <c r="T100" s="226"/>
      <c r="V100" s="226"/>
      <c r="W100" s="226"/>
      <c r="X100" s="226"/>
      <c r="Y100" s="226"/>
      <c r="Z100" s="226"/>
    </row>
    <row r="101" spans="3:26" x14ac:dyDescent="0.25">
      <c r="C101" s="226"/>
      <c r="D101" s="227"/>
      <c r="F101" s="226"/>
      <c r="G101" s="227"/>
      <c r="I101" s="226"/>
      <c r="J101" s="227"/>
      <c r="O101" s="226"/>
      <c r="P101" s="226"/>
      <c r="Q101" s="227"/>
      <c r="R101" s="226"/>
      <c r="S101" s="226"/>
      <c r="T101" s="226"/>
      <c r="V101" s="226"/>
      <c r="W101" s="226"/>
      <c r="X101" s="226"/>
      <c r="Y101" s="226"/>
      <c r="Z101" s="226"/>
    </row>
    <row r="102" spans="3:26" x14ac:dyDescent="0.25">
      <c r="C102" s="226"/>
      <c r="D102" s="227"/>
      <c r="F102" s="226"/>
      <c r="G102" s="227"/>
      <c r="I102" s="226"/>
      <c r="J102" s="227"/>
      <c r="O102" s="226"/>
      <c r="P102" s="226"/>
      <c r="Q102" s="227"/>
      <c r="R102" s="226"/>
      <c r="S102" s="226"/>
      <c r="T102" s="226"/>
      <c r="V102" s="226"/>
      <c r="W102" s="226"/>
      <c r="X102" s="226"/>
      <c r="Y102" s="226"/>
      <c r="Z102" s="226"/>
    </row>
    <row r="103" spans="3:26" x14ac:dyDescent="0.25">
      <c r="C103" s="226"/>
      <c r="D103" s="227"/>
      <c r="F103" s="226"/>
      <c r="G103" s="227"/>
      <c r="I103" s="226"/>
      <c r="J103" s="227"/>
      <c r="O103" s="226"/>
      <c r="P103" s="226"/>
      <c r="Q103" s="227"/>
      <c r="R103" s="226"/>
      <c r="S103" s="226"/>
      <c r="T103" s="226"/>
      <c r="V103" s="226"/>
      <c r="W103" s="226"/>
      <c r="X103" s="226"/>
      <c r="Y103" s="226"/>
      <c r="Z103" s="226"/>
    </row>
    <row r="104" spans="3:26" x14ac:dyDescent="0.25">
      <c r="C104" s="226"/>
      <c r="D104" s="227"/>
      <c r="F104" s="226"/>
      <c r="G104" s="227"/>
      <c r="I104" s="226"/>
      <c r="J104" s="227"/>
      <c r="O104" s="226"/>
      <c r="P104" s="226"/>
      <c r="Q104" s="227"/>
      <c r="R104" s="226"/>
      <c r="S104" s="226"/>
      <c r="T104" s="226"/>
      <c r="V104" s="226"/>
      <c r="W104" s="226"/>
      <c r="X104" s="226"/>
      <c r="Y104" s="226"/>
      <c r="Z104" s="226"/>
    </row>
    <row r="105" spans="3:26" x14ac:dyDescent="0.25">
      <c r="C105" s="226"/>
      <c r="D105" s="227"/>
      <c r="F105" s="226"/>
      <c r="G105" s="227"/>
      <c r="I105" s="226"/>
      <c r="J105" s="227"/>
      <c r="O105" s="226"/>
      <c r="P105" s="226"/>
      <c r="Q105" s="227"/>
      <c r="R105" s="226"/>
      <c r="S105" s="226"/>
      <c r="T105" s="226"/>
      <c r="V105" s="226"/>
      <c r="W105" s="226"/>
      <c r="X105" s="226"/>
      <c r="Y105" s="226"/>
      <c r="Z105" s="226"/>
    </row>
    <row r="106" spans="3:26" x14ac:dyDescent="0.25">
      <c r="C106" s="226"/>
      <c r="D106" s="227"/>
      <c r="F106" s="226"/>
      <c r="G106" s="227"/>
      <c r="I106" s="226"/>
      <c r="J106" s="227"/>
      <c r="O106" s="226"/>
      <c r="P106" s="226"/>
      <c r="Q106" s="227"/>
      <c r="R106" s="226"/>
      <c r="S106" s="226"/>
      <c r="T106" s="226"/>
      <c r="V106" s="226"/>
      <c r="W106" s="226"/>
      <c r="X106" s="226"/>
      <c r="Y106" s="226"/>
      <c r="Z106" s="226"/>
    </row>
    <row r="107" spans="3:26" x14ac:dyDescent="0.25">
      <c r="C107" s="226"/>
      <c r="D107" s="227"/>
      <c r="F107" s="226"/>
      <c r="G107" s="227"/>
      <c r="I107" s="226"/>
      <c r="J107" s="227"/>
      <c r="O107" s="226"/>
      <c r="P107" s="226"/>
      <c r="Q107" s="227"/>
      <c r="R107" s="226"/>
      <c r="S107" s="226"/>
      <c r="T107" s="226"/>
      <c r="V107" s="226"/>
      <c r="W107" s="226"/>
      <c r="X107" s="226"/>
      <c r="Y107" s="226"/>
      <c r="Z107" s="226"/>
    </row>
    <row r="108" spans="3:26" x14ac:dyDescent="0.25">
      <c r="C108" s="226"/>
      <c r="D108" s="227"/>
      <c r="F108" s="226"/>
      <c r="G108" s="227"/>
      <c r="I108" s="226"/>
      <c r="J108" s="227"/>
      <c r="O108" s="226"/>
      <c r="P108" s="226"/>
      <c r="Q108" s="227"/>
      <c r="R108" s="226"/>
      <c r="S108" s="226"/>
      <c r="T108" s="226"/>
      <c r="V108" s="226"/>
      <c r="W108" s="226"/>
      <c r="X108" s="226"/>
      <c r="Y108" s="226"/>
      <c r="Z108" s="226"/>
    </row>
    <row r="109" spans="3:26" x14ac:dyDescent="0.25">
      <c r="C109" s="226"/>
      <c r="D109" s="227"/>
      <c r="F109" s="226"/>
      <c r="G109" s="227"/>
      <c r="I109" s="226"/>
      <c r="J109" s="227"/>
      <c r="O109" s="226"/>
      <c r="P109" s="226"/>
      <c r="Q109" s="227"/>
      <c r="R109" s="226"/>
      <c r="S109" s="226"/>
      <c r="T109" s="226"/>
      <c r="V109" s="226"/>
      <c r="W109" s="226"/>
      <c r="X109" s="226"/>
      <c r="Y109" s="226"/>
      <c r="Z109" s="226"/>
    </row>
    <row r="110" spans="3:26" x14ac:dyDescent="0.25">
      <c r="C110" s="226"/>
      <c r="D110" s="227"/>
      <c r="F110" s="226"/>
      <c r="G110" s="227"/>
      <c r="I110" s="226"/>
      <c r="J110" s="227"/>
      <c r="O110" s="226"/>
      <c r="P110" s="226"/>
      <c r="Q110" s="227"/>
      <c r="R110" s="226"/>
      <c r="S110" s="226"/>
      <c r="T110" s="226"/>
      <c r="V110" s="226"/>
      <c r="W110" s="226"/>
      <c r="X110" s="226"/>
      <c r="Y110" s="226"/>
      <c r="Z110" s="226"/>
    </row>
    <row r="111" spans="3:26" x14ac:dyDescent="0.25">
      <c r="C111" s="226"/>
      <c r="D111" s="227"/>
      <c r="F111" s="226"/>
      <c r="G111" s="227"/>
      <c r="I111" s="226"/>
      <c r="J111" s="227"/>
      <c r="O111" s="226"/>
      <c r="P111" s="226"/>
      <c r="Q111" s="227"/>
      <c r="R111" s="226"/>
      <c r="S111" s="226"/>
      <c r="T111" s="226"/>
      <c r="V111" s="226"/>
      <c r="W111" s="226"/>
      <c r="X111" s="226"/>
      <c r="Y111" s="226"/>
      <c r="Z111" s="226"/>
    </row>
    <row r="112" spans="3:26" x14ac:dyDescent="0.25">
      <c r="C112" s="226"/>
      <c r="D112" s="227"/>
      <c r="F112" s="226"/>
      <c r="G112" s="227"/>
      <c r="I112" s="226"/>
      <c r="J112" s="227"/>
      <c r="O112" s="226"/>
      <c r="P112" s="226"/>
      <c r="Q112" s="227"/>
      <c r="R112" s="226"/>
      <c r="S112" s="226"/>
      <c r="T112" s="226"/>
      <c r="V112" s="226"/>
      <c r="W112" s="226"/>
      <c r="X112" s="226"/>
      <c r="Y112" s="226"/>
      <c r="Z112" s="226"/>
    </row>
    <row r="113" spans="3:26" x14ac:dyDescent="0.25">
      <c r="C113" s="226"/>
      <c r="D113" s="227"/>
      <c r="F113" s="226"/>
      <c r="G113" s="227"/>
      <c r="I113" s="226"/>
      <c r="J113" s="227"/>
      <c r="O113" s="226"/>
      <c r="P113" s="226"/>
      <c r="Q113" s="227"/>
      <c r="R113" s="226"/>
      <c r="S113" s="226"/>
      <c r="T113" s="226"/>
      <c r="V113" s="226"/>
      <c r="W113" s="226"/>
      <c r="X113" s="226"/>
      <c r="Y113" s="226"/>
      <c r="Z113" s="226"/>
    </row>
    <row r="114" spans="3:26" x14ac:dyDescent="0.25">
      <c r="C114" s="226"/>
      <c r="D114" s="227"/>
      <c r="F114" s="226"/>
      <c r="G114" s="227"/>
      <c r="I114" s="226"/>
      <c r="J114" s="227"/>
      <c r="O114" s="226"/>
      <c r="P114" s="226"/>
      <c r="Q114" s="227"/>
      <c r="R114" s="226"/>
      <c r="S114" s="226"/>
      <c r="T114" s="226"/>
      <c r="V114" s="226"/>
      <c r="W114" s="226"/>
      <c r="X114" s="226"/>
      <c r="Y114" s="226"/>
      <c r="Z114" s="226"/>
    </row>
    <row r="115" spans="3:26" x14ac:dyDescent="0.25">
      <c r="C115" s="226"/>
      <c r="D115" s="227"/>
      <c r="F115" s="226"/>
      <c r="G115" s="227"/>
      <c r="I115" s="226"/>
      <c r="J115" s="227"/>
      <c r="O115" s="226"/>
      <c r="P115" s="226"/>
      <c r="Q115" s="227"/>
      <c r="R115" s="226"/>
      <c r="S115" s="226"/>
      <c r="T115" s="226"/>
      <c r="V115" s="226"/>
      <c r="W115" s="226"/>
      <c r="X115" s="226"/>
      <c r="Y115" s="226"/>
      <c r="Z115" s="226"/>
    </row>
    <row r="116" spans="3:26" x14ac:dyDescent="0.25">
      <c r="C116" s="226"/>
      <c r="D116" s="227"/>
      <c r="F116" s="226"/>
      <c r="G116" s="227"/>
      <c r="I116" s="226"/>
      <c r="J116" s="227"/>
      <c r="O116" s="226"/>
      <c r="P116" s="226"/>
      <c r="Q116" s="227"/>
      <c r="R116" s="226"/>
      <c r="S116" s="226"/>
      <c r="T116" s="226"/>
      <c r="V116" s="226"/>
      <c r="W116" s="226"/>
      <c r="X116" s="226"/>
      <c r="Y116" s="226"/>
      <c r="Z116" s="226"/>
    </row>
    <row r="117" spans="3:26" x14ac:dyDescent="0.25">
      <c r="C117" s="226"/>
      <c r="D117" s="227"/>
      <c r="F117" s="226"/>
      <c r="G117" s="227"/>
      <c r="I117" s="226"/>
      <c r="J117" s="227"/>
      <c r="O117" s="226"/>
      <c r="P117" s="226"/>
      <c r="Q117" s="227"/>
      <c r="R117" s="226"/>
      <c r="S117" s="226"/>
      <c r="T117" s="226"/>
      <c r="V117" s="226"/>
      <c r="W117" s="226"/>
      <c r="X117" s="226"/>
      <c r="Y117" s="226"/>
      <c r="Z117" s="226"/>
    </row>
    <row r="118" spans="3:26" x14ac:dyDescent="0.25">
      <c r="C118" s="226"/>
      <c r="D118" s="227"/>
      <c r="F118" s="226"/>
      <c r="G118" s="227"/>
      <c r="I118" s="226"/>
      <c r="J118" s="227"/>
      <c r="O118" s="226"/>
      <c r="P118" s="226"/>
      <c r="Q118" s="227"/>
      <c r="R118" s="226"/>
      <c r="S118" s="226"/>
      <c r="T118" s="226"/>
      <c r="V118" s="226"/>
      <c r="W118" s="226"/>
      <c r="X118" s="226"/>
      <c r="Y118" s="226"/>
      <c r="Z118" s="226"/>
    </row>
    <row r="119" spans="3:26" x14ac:dyDescent="0.25">
      <c r="C119" s="226"/>
      <c r="D119" s="227"/>
      <c r="F119" s="226"/>
      <c r="G119" s="227"/>
      <c r="I119" s="226"/>
      <c r="J119" s="227"/>
      <c r="O119" s="226"/>
      <c r="P119" s="226"/>
      <c r="Q119" s="227"/>
      <c r="R119" s="226"/>
      <c r="S119" s="226"/>
      <c r="T119" s="226"/>
      <c r="V119" s="226"/>
      <c r="W119" s="226"/>
      <c r="X119" s="226"/>
      <c r="Y119" s="226"/>
      <c r="Z119" s="226"/>
    </row>
    <row r="120" spans="3:26" x14ac:dyDescent="0.25">
      <c r="C120" s="226"/>
      <c r="D120" s="227"/>
      <c r="F120" s="226"/>
      <c r="G120" s="227"/>
      <c r="I120" s="226"/>
      <c r="J120" s="227"/>
      <c r="O120" s="226"/>
      <c r="P120" s="226"/>
      <c r="Q120" s="227"/>
      <c r="R120" s="226"/>
      <c r="S120" s="226"/>
      <c r="T120" s="226"/>
      <c r="V120" s="226"/>
      <c r="W120" s="226"/>
      <c r="X120" s="226"/>
      <c r="Y120" s="226"/>
      <c r="Z120" s="226"/>
    </row>
    <row r="121" spans="3:26" x14ac:dyDescent="0.25">
      <c r="C121" s="226"/>
      <c r="D121" s="227"/>
      <c r="F121" s="226"/>
      <c r="G121" s="227"/>
      <c r="I121" s="226"/>
      <c r="J121" s="227"/>
      <c r="O121" s="226"/>
      <c r="P121" s="226"/>
      <c r="Q121" s="227"/>
      <c r="R121" s="226"/>
      <c r="S121" s="226"/>
      <c r="T121" s="226"/>
      <c r="V121" s="226"/>
      <c r="W121" s="226"/>
      <c r="X121" s="226"/>
      <c r="Y121" s="226"/>
      <c r="Z121" s="226"/>
    </row>
    <row r="122" spans="3:26" x14ac:dyDescent="0.25">
      <c r="C122" s="226"/>
      <c r="D122" s="227"/>
      <c r="F122" s="226"/>
      <c r="G122" s="227"/>
      <c r="I122" s="226"/>
      <c r="J122" s="227"/>
      <c r="O122" s="226"/>
      <c r="P122" s="226"/>
      <c r="Q122" s="227"/>
      <c r="R122" s="226"/>
      <c r="S122" s="226"/>
      <c r="T122" s="226"/>
      <c r="V122" s="226"/>
      <c r="W122" s="226"/>
      <c r="X122" s="226"/>
      <c r="Y122" s="226"/>
      <c r="Z122" s="226"/>
    </row>
    <row r="123" spans="3:26" x14ac:dyDescent="0.25">
      <c r="C123" s="226"/>
      <c r="D123" s="227"/>
      <c r="F123" s="226"/>
      <c r="G123" s="227"/>
      <c r="I123" s="226"/>
      <c r="J123" s="227"/>
      <c r="O123" s="226"/>
      <c r="P123" s="226"/>
      <c r="Q123" s="227"/>
      <c r="R123" s="226"/>
      <c r="S123" s="226"/>
      <c r="T123" s="226"/>
      <c r="V123" s="226"/>
      <c r="W123" s="226"/>
      <c r="X123" s="226"/>
      <c r="Y123" s="226"/>
      <c r="Z123" s="226"/>
    </row>
    <row r="124" spans="3:26" x14ac:dyDescent="0.25">
      <c r="C124" s="226"/>
      <c r="D124" s="227"/>
      <c r="F124" s="226"/>
      <c r="G124" s="227"/>
      <c r="I124" s="226"/>
      <c r="J124" s="227"/>
      <c r="O124" s="226"/>
      <c r="P124" s="226"/>
      <c r="Q124" s="227"/>
      <c r="R124" s="226"/>
      <c r="S124" s="226"/>
      <c r="T124" s="226"/>
      <c r="V124" s="226"/>
      <c r="W124" s="226"/>
      <c r="X124" s="226"/>
      <c r="Y124" s="226"/>
      <c r="Z124" s="226"/>
    </row>
    <row r="125" spans="3:26" x14ac:dyDescent="0.25">
      <c r="C125" s="226"/>
      <c r="D125" s="227"/>
      <c r="F125" s="226"/>
      <c r="G125" s="227"/>
      <c r="I125" s="226"/>
      <c r="J125" s="227"/>
      <c r="O125" s="226"/>
      <c r="P125" s="226"/>
      <c r="Q125" s="227"/>
      <c r="R125" s="226"/>
      <c r="S125" s="226"/>
      <c r="T125" s="226"/>
      <c r="V125" s="226"/>
      <c r="W125" s="226"/>
      <c r="X125" s="226"/>
      <c r="Y125" s="226"/>
      <c r="Z125" s="226"/>
    </row>
    <row r="126" spans="3:26" x14ac:dyDescent="0.25">
      <c r="C126" s="226"/>
      <c r="D126" s="227"/>
      <c r="F126" s="226"/>
      <c r="G126" s="227"/>
      <c r="I126" s="226"/>
      <c r="J126" s="227"/>
      <c r="O126" s="226"/>
      <c r="P126" s="226"/>
      <c r="Q126" s="227"/>
      <c r="R126" s="226"/>
      <c r="S126" s="226"/>
      <c r="T126" s="226"/>
      <c r="V126" s="226"/>
      <c r="W126" s="226"/>
      <c r="X126" s="226"/>
      <c r="Y126" s="226"/>
      <c r="Z126" s="226"/>
    </row>
    <row r="127" spans="3:26" x14ac:dyDescent="0.25">
      <c r="C127" s="226"/>
      <c r="D127" s="227"/>
      <c r="F127" s="226"/>
      <c r="G127" s="227"/>
      <c r="I127" s="226"/>
      <c r="J127" s="227"/>
      <c r="O127" s="226"/>
      <c r="P127" s="226"/>
      <c r="Q127" s="227"/>
      <c r="R127" s="226"/>
      <c r="S127" s="226"/>
      <c r="T127" s="226"/>
      <c r="V127" s="226"/>
      <c r="W127" s="226"/>
      <c r="X127" s="226"/>
      <c r="Y127" s="226"/>
      <c r="Z127" s="226"/>
    </row>
    <row r="128" spans="3:26" x14ac:dyDescent="0.25">
      <c r="C128" s="226"/>
      <c r="D128" s="227"/>
      <c r="F128" s="226"/>
      <c r="G128" s="227"/>
      <c r="I128" s="226"/>
      <c r="J128" s="227"/>
      <c r="O128" s="226"/>
      <c r="P128" s="226"/>
      <c r="Q128" s="227"/>
      <c r="R128" s="226"/>
      <c r="S128" s="226"/>
      <c r="T128" s="226"/>
      <c r="V128" s="226"/>
      <c r="W128" s="226"/>
      <c r="X128" s="226"/>
      <c r="Y128" s="226"/>
      <c r="Z128" s="226"/>
    </row>
    <row r="129" spans="3:26" x14ac:dyDescent="0.25">
      <c r="C129" s="226"/>
      <c r="D129" s="227"/>
      <c r="F129" s="226"/>
      <c r="G129" s="227"/>
      <c r="I129" s="226"/>
      <c r="J129" s="227"/>
      <c r="O129" s="226"/>
      <c r="P129" s="226"/>
      <c r="Q129" s="227"/>
      <c r="R129" s="226"/>
      <c r="S129" s="226"/>
      <c r="T129" s="226"/>
      <c r="V129" s="226"/>
      <c r="W129" s="226"/>
      <c r="X129" s="226"/>
      <c r="Y129" s="226"/>
      <c r="Z129" s="226"/>
    </row>
    <row r="130" spans="3:26" x14ac:dyDescent="0.25">
      <c r="C130" s="226"/>
      <c r="D130" s="227"/>
      <c r="F130" s="226"/>
      <c r="G130" s="227"/>
      <c r="I130" s="226"/>
      <c r="J130" s="227"/>
      <c r="O130" s="226"/>
      <c r="P130" s="226"/>
      <c r="Q130" s="227"/>
      <c r="R130" s="226"/>
      <c r="S130" s="226"/>
      <c r="T130" s="226"/>
      <c r="V130" s="226"/>
      <c r="W130" s="226"/>
      <c r="X130" s="226"/>
      <c r="Y130" s="226"/>
      <c r="Z130" s="226"/>
    </row>
    <row r="131" spans="3:26" x14ac:dyDescent="0.25">
      <c r="C131" s="226"/>
      <c r="D131" s="227"/>
      <c r="F131" s="226"/>
      <c r="G131" s="227"/>
      <c r="I131" s="226"/>
      <c r="J131" s="227"/>
      <c r="O131" s="226"/>
      <c r="P131" s="226"/>
      <c r="Q131" s="227"/>
      <c r="R131" s="226"/>
      <c r="S131" s="226"/>
      <c r="T131" s="226"/>
      <c r="V131" s="226"/>
      <c r="W131" s="226"/>
      <c r="X131" s="226"/>
      <c r="Y131" s="226"/>
      <c r="Z131" s="226"/>
    </row>
    <row r="132" spans="3:26" x14ac:dyDescent="0.25">
      <c r="C132" s="226"/>
      <c r="D132" s="227"/>
      <c r="F132" s="226"/>
      <c r="G132" s="227"/>
      <c r="I132" s="226"/>
      <c r="J132" s="227"/>
      <c r="O132" s="226"/>
      <c r="P132" s="226"/>
      <c r="Q132" s="227"/>
      <c r="R132" s="226"/>
      <c r="S132" s="226"/>
      <c r="T132" s="226"/>
      <c r="V132" s="226"/>
      <c r="W132" s="226"/>
      <c r="X132" s="226"/>
      <c r="Y132" s="226"/>
      <c r="Z132" s="226"/>
    </row>
    <row r="133" spans="3:26" x14ac:dyDescent="0.25">
      <c r="C133" s="226"/>
      <c r="D133" s="227"/>
      <c r="F133" s="226"/>
      <c r="G133" s="227"/>
      <c r="I133" s="226"/>
      <c r="J133" s="227"/>
      <c r="O133" s="226"/>
      <c r="P133" s="226"/>
      <c r="Q133" s="227"/>
      <c r="R133" s="226"/>
      <c r="S133" s="226"/>
      <c r="T133" s="226"/>
      <c r="V133" s="226"/>
      <c r="W133" s="226"/>
      <c r="X133" s="226"/>
      <c r="Y133" s="226"/>
      <c r="Z133" s="226"/>
    </row>
    <row r="134" spans="3:26" x14ac:dyDescent="0.25">
      <c r="C134" s="226"/>
      <c r="D134" s="227"/>
      <c r="F134" s="226"/>
      <c r="G134" s="227"/>
      <c r="I134" s="226"/>
      <c r="J134" s="227"/>
      <c r="O134" s="226"/>
      <c r="P134" s="226"/>
      <c r="Q134" s="227"/>
      <c r="R134" s="226"/>
      <c r="S134" s="226"/>
      <c r="T134" s="226"/>
      <c r="V134" s="226"/>
      <c r="W134" s="226"/>
      <c r="X134" s="226"/>
      <c r="Y134" s="226"/>
      <c r="Z134" s="226"/>
    </row>
    <row r="135" spans="3:26" x14ac:dyDescent="0.25">
      <c r="C135" s="226"/>
      <c r="D135" s="227"/>
      <c r="F135" s="226"/>
      <c r="G135" s="227"/>
      <c r="I135" s="226"/>
      <c r="J135" s="227"/>
      <c r="O135" s="226"/>
      <c r="P135" s="226"/>
      <c r="Q135" s="227"/>
      <c r="R135" s="226"/>
      <c r="S135" s="226"/>
      <c r="T135" s="226"/>
      <c r="V135" s="226"/>
      <c r="W135" s="226"/>
      <c r="X135" s="226"/>
      <c r="Y135" s="226"/>
      <c r="Z135" s="226"/>
    </row>
    <row r="136" spans="3:26" x14ac:dyDescent="0.25">
      <c r="C136" s="226"/>
      <c r="D136" s="227"/>
      <c r="F136" s="226"/>
      <c r="G136" s="227"/>
      <c r="I136" s="226"/>
      <c r="J136" s="227"/>
      <c r="O136" s="226"/>
      <c r="P136" s="226"/>
      <c r="Q136" s="227"/>
      <c r="R136" s="226"/>
      <c r="S136" s="226"/>
      <c r="T136" s="226"/>
      <c r="V136" s="226"/>
      <c r="W136" s="226"/>
      <c r="X136" s="226"/>
      <c r="Y136" s="226"/>
      <c r="Z136" s="226"/>
    </row>
    <row r="137" spans="3:26" x14ac:dyDescent="0.25">
      <c r="C137" s="226"/>
      <c r="D137" s="227"/>
      <c r="F137" s="226"/>
      <c r="G137" s="227"/>
      <c r="I137" s="226"/>
      <c r="J137" s="227"/>
      <c r="O137" s="226"/>
      <c r="P137" s="226"/>
      <c r="Q137" s="227"/>
      <c r="R137" s="226"/>
      <c r="S137" s="226"/>
      <c r="T137" s="226"/>
      <c r="V137" s="226"/>
      <c r="W137" s="226"/>
      <c r="X137" s="226"/>
      <c r="Y137" s="226"/>
      <c r="Z137" s="226"/>
    </row>
    <row r="138" spans="3:26" x14ac:dyDescent="0.25">
      <c r="C138" s="226"/>
      <c r="D138" s="227"/>
      <c r="F138" s="226"/>
      <c r="G138" s="227"/>
      <c r="I138" s="226"/>
      <c r="J138" s="227"/>
      <c r="O138" s="226"/>
      <c r="P138" s="226"/>
      <c r="Q138" s="227"/>
      <c r="R138" s="226"/>
      <c r="S138" s="226"/>
      <c r="T138" s="226"/>
      <c r="V138" s="226"/>
      <c r="W138" s="226"/>
      <c r="X138" s="226"/>
      <c r="Y138" s="226"/>
      <c r="Z138" s="226"/>
    </row>
    <row r="139" spans="3:26" x14ac:dyDescent="0.25">
      <c r="C139" s="226"/>
      <c r="D139" s="227"/>
      <c r="F139" s="226"/>
      <c r="G139" s="227"/>
      <c r="I139" s="226"/>
      <c r="J139" s="227"/>
      <c r="O139" s="226"/>
      <c r="P139" s="226"/>
      <c r="Q139" s="227"/>
      <c r="R139" s="226"/>
      <c r="S139" s="226"/>
      <c r="T139" s="226"/>
      <c r="V139" s="226"/>
      <c r="W139" s="226"/>
      <c r="X139" s="226"/>
      <c r="Y139" s="226"/>
      <c r="Z139" s="226"/>
    </row>
    <row r="140" spans="3:26" x14ac:dyDescent="0.25">
      <c r="C140" s="226"/>
      <c r="D140" s="227"/>
      <c r="F140" s="226"/>
      <c r="G140" s="227"/>
      <c r="I140" s="226"/>
      <c r="J140" s="227"/>
      <c r="O140" s="226"/>
      <c r="P140" s="226"/>
      <c r="Q140" s="227"/>
      <c r="R140" s="226"/>
      <c r="S140" s="226"/>
      <c r="T140" s="226"/>
      <c r="V140" s="226"/>
      <c r="W140" s="226"/>
      <c r="X140" s="226"/>
      <c r="Y140" s="226"/>
      <c r="Z140" s="226"/>
    </row>
    <row r="141" spans="3:26" x14ac:dyDescent="0.25">
      <c r="C141" s="226"/>
      <c r="D141" s="227"/>
      <c r="F141" s="226"/>
      <c r="G141" s="227"/>
      <c r="I141" s="226"/>
      <c r="J141" s="227"/>
      <c r="O141" s="226"/>
      <c r="P141" s="226"/>
      <c r="Q141" s="227"/>
      <c r="R141" s="226"/>
      <c r="S141" s="226"/>
      <c r="T141" s="226"/>
      <c r="V141" s="226"/>
      <c r="W141" s="226"/>
      <c r="X141" s="226"/>
      <c r="Y141" s="226"/>
      <c r="Z141" s="226"/>
    </row>
    <row r="142" spans="3:26" x14ac:dyDescent="0.25">
      <c r="C142" s="226"/>
      <c r="D142" s="227"/>
      <c r="F142" s="226"/>
      <c r="G142" s="227"/>
      <c r="I142" s="226"/>
      <c r="J142" s="227"/>
      <c r="O142" s="226"/>
      <c r="P142" s="226"/>
      <c r="Q142" s="227"/>
      <c r="R142" s="226"/>
      <c r="S142" s="226"/>
      <c r="T142" s="226"/>
      <c r="V142" s="226"/>
      <c r="W142" s="226"/>
      <c r="X142" s="226"/>
      <c r="Y142" s="226"/>
      <c r="Z142" s="226"/>
    </row>
    <row r="143" spans="3:26" x14ac:dyDescent="0.25">
      <c r="C143" s="226"/>
      <c r="D143" s="227"/>
      <c r="F143" s="226"/>
      <c r="G143" s="227"/>
      <c r="I143" s="226"/>
      <c r="J143" s="227"/>
      <c r="O143" s="226"/>
      <c r="P143" s="226"/>
      <c r="Q143" s="227"/>
      <c r="R143" s="226"/>
      <c r="S143" s="226"/>
      <c r="T143" s="226"/>
      <c r="V143" s="226"/>
      <c r="W143" s="226"/>
      <c r="X143" s="226"/>
      <c r="Y143" s="226"/>
      <c r="Z143" s="226"/>
    </row>
    <row r="144" spans="3:26" x14ac:dyDescent="0.25">
      <c r="C144" s="226"/>
      <c r="D144" s="227"/>
      <c r="F144" s="226"/>
      <c r="G144" s="227"/>
      <c r="I144" s="226"/>
      <c r="J144" s="227"/>
      <c r="O144" s="226"/>
      <c r="P144" s="226"/>
      <c r="Q144" s="227"/>
      <c r="R144" s="226"/>
      <c r="S144" s="226"/>
      <c r="T144" s="226"/>
      <c r="V144" s="226"/>
      <c r="W144" s="226"/>
      <c r="X144" s="226"/>
      <c r="Y144" s="226"/>
      <c r="Z144" s="226"/>
    </row>
    <row r="145" spans="3:26" x14ac:dyDescent="0.25">
      <c r="C145" s="226"/>
      <c r="D145" s="227"/>
      <c r="F145" s="226"/>
      <c r="G145" s="227"/>
      <c r="I145" s="226"/>
      <c r="J145" s="227"/>
      <c r="O145" s="226"/>
      <c r="P145" s="226"/>
      <c r="Q145" s="227"/>
      <c r="R145" s="226"/>
      <c r="S145" s="226"/>
      <c r="T145" s="226"/>
      <c r="V145" s="226"/>
      <c r="W145" s="226"/>
      <c r="X145" s="226"/>
      <c r="Y145" s="226"/>
      <c r="Z145" s="226"/>
    </row>
    <row r="146" spans="3:26" x14ac:dyDescent="0.25">
      <c r="C146" s="226"/>
      <c r="D146" s="227"/>
      <c r="F146" s="226"/>
      <c r="G146" s="227"/>
      <c r="I146" s="226"/>
      <c r="J146" s="227"/>
      <c r="O146" s="226"/>
      <c r="P146" s="226"/>
      <c r="Q146" s="227"/>
      <c r="R146" s="226"/>
      <c r="S146" s="226"/>
      <c r="T146" s="226"/>
      <c r="V146" s="226"/>
      <c r="W146" s="226"/>
      <c r="X146" s="226"/>
      <c r="Y146" s="226"/>
      <c r="Z146" s="226"/>
    </row>
    <row r="147" spans="3:26" x14ac:dyDescent="0.25">
      <c r="C147" s="226"/>
      <c r="D147" s="227"/>
      <c r="F147" s="226"/>
      <c r="G147" s="227"/>
      <c r="I147" s="226"/>
      <c r="J147" s="227"/>
      <c r="O147" s="226"/>
      <c r="P147" s="226"/>
      <c r="Q147" s="227"/>
      <c r="R147" s="226"/>
      <c r="S147" s="226"/>
      <c r="T147" s="226"/>
      <c r="V147" s="226"/>
      <c r="W147" s="226"/>
      <c r="X147" s="226"/>
      <c r="Y147" s="226"/>
      <c r="Z147" s="226"/>
    </row>
    <row r="148" spans="3:26" x14ac:dyDescent="0.25">
      <c r="C148" s="226"/>
      <c r="D148" s="227"/>
      <c r="F148" s="226"/>
      <c r="G148" s="227"/>
      <c r="I148" s="226"/>
      <c r="J148" s="227"/>
      <c r="O148" s="226"/>
      <c r="P148" s="226"/>
      <c r="Q148" s="227"/>
      <c r="R148" s="226"/>
      <c r="S148" s="226"/>
      <c r="T148" s="226"/>
      <c r="V148" s="226"/>
      <c r="W148" s="226"/>
      <c r="X148" s="226"/>
      <c r="Y148" s="226"/>
      <c r="Z148" s="226"/>
    </row>
    <row r="149" spans="3:26" x14ac:dyDescent="0.25">
      <c r="C149" s="226"/>
      <c r="D149" s="227"/>
      <c r="F149" s="226"/>
      <c r="G149" s="227"/>
      <c r="I149" s="226"/>
      <c r="J149" s="227"/>
      <c r="O149" s="226"/>
      <c r="P149" s="226"/>
      <c r="Q149" s="227"/>
      <c r="R149" s="226"/>
      <c r="S149" s="226"/>
      <c r="T149" s="226"/>
      <c r="V149" s="226"/>
      <c r="W149" s="226"/>
      <c r="X149" s="226"/>
      <c r="Y149" s="226"/>
      <c r="Z149" s="226"/>
    </row>
    <row r="150" spans="3:26" x14ac:dyDescent="0.25">
      <c r="C150" s="226"/>
      <c r="D150" s="227"/>
      <c r="F150" s="226"/>
      <c r="G150" s="227"/>
      <c r="I150" s="226"/>
      <c r="J150" s="227"/>
      <c r="O150" s="226"/>
      <c r="P150" s="226"/>
      <c r="Q150" s="227"/>
      <c r="R150" s="226"/>
      <c r="S150" s="226"/>
      <c r="T150" s="226"/>
      <c r="V150" s="226"/>
      <c r="W150" s="226"/>
      <c r="X150" s="226"/>
      <c r="Y150" s="226"/>
      <c r="Z150" s="226"/>
    </row>
    <row r="151" spans="3:26" x14ac:dyDescent="0.25">
      <c r="C151" s="226"/>
      <c r="D151" s="227"/>
      <c r="F151" s="226"/>
      <c r="G151" s="227"/>
      <c r="I151" s="226"/>
      <c r="J151" s="227"/>
      <c r="O151" s="226"/>
      <c r="P151" s="226"/>
      <c r="Q151" s="227"/>
      <c r="R151" s="226"/>
      <c r="S151" s="226"/>
      <c r="T151" s="226"/>
      <c r="V151" s="226"/>
      <c r="W151" s="226"/>
      <c r="X151" s="226"/>
      <c r="Y151" s="226"/>
      <c r="Z151" s="226"/>
    </row>
    <row r="152" spans="3:26" x14ac:dyDescent="0.25">
      <c r="C152" s="226"/>
      <c r="D152" s="227"/>
      <c r="F152" s="226"/>
      <c r="G152" s="227"/>
      <c r="I152" s="226"/>
      <c r="J152" s="227"/>
      <c r="O152" s="226"/>
      <c r="P152" s="226"/>
      <c r="Q152" s="227"/>
      <c r="R152" s="226"/>
      <c r="S152" s="226"/>
      <c r="T152" s="226"/>
      <c r="V152" s="226"/>
      <c r="W152" s="226"/>
      <c r="X152" s="226"/>
      <c r="Y152" s="226"/>
      <c r="Z152" s="226"/>
    </row>
    <row r="153" spans="3:26" x14ac:dyDescent="0.25">
      <c r="C153" s="226"/>
      <c r="D153" s="227"/>
      <c r="F153" s="226"/>
      <c r="G153" s="227"/>
      <c r="I153" s="226"/>
      <c r="J153" s="227"/>
      <c r="O153" s="226"/>
      <c r="P153" s="226"/>
      <c r="Q153" s="227"/>
      <c r="R153" s="226"/>
      <c r="S153" s="226"/>
      <c r="T153" s="226"/>
      <c r="V153" s="226"/>
      <c r="W153" s="226"/>
      <c r="X153" s="226"/>
      <c r="Y153" s="226"/>
      <c r="Z153" s="226"/>
    </row>
    <row r="154" spans="3:26" x14ac:dyDescent="0.25">
      <c r="C154" s="226"/>
      <c r="D154" s="227"/>
      <c r="F154" s="226"/>
      <c r="G154" s="227"/>
      <c r="I154" s="226"/>
      <c r="J154" s="227"/>
      <c r="O154" s="226"/>
      <c r="P154" s="226"/>
      <c r="Q154" s="227"/>
      <c r="R154" s="226"/>
      <c r="S154" s="226"/>
      <c r="T154" s="226"/>
      <c r="V154" s="226"/>
      <c r="W154" s="226"/>
      <c r="X154" s="226"/>
      <c r="Y154" s="226"/>
      <c r="Z154" s="226"/>
    </row>
    <row r="155" spans="3:26" x14ac:dyDescent="0.25">
      <c r="C155" s="226"/>
      <c r="D155" s="227"/>
      <c r="F155" s="226"/>
      <c r="G155" s="227"/>
      <c r="I155" s="226"/>
      <c r="J155" s="227"/>
      <c r="O155" s="226"/>
      <c r="P155" s="226"/>
      <c r="Q155" s="227"/>
      <c r="R155" s="226"/>
      <c r="S155" s="226"/>
      <c r="T155" s="226"/>
      <c r="V155" s="226"/>
      <c r="W155" s="226"/>
      <c r="X155" s="226"/>
      <c r="Y155" s="226"/>
      <c r="Z155" s="226"/>
    </row>
    <row r="156" spans="3:26" x14ac:dyDescent="0.25">
      <c r="C156" s="226"/>
      <c r="D156" s="227"/>
      <c r="F156" s="226"/>
      <c r="G156" s="227"/>
      <c r="I156" s="226"/>
      <c r="J156" s="227"/>
      <c r="O156" s="226"/>
      <c r="P156" s="226"/>
      <c r="Q156" s="227"/>
      <c r="R156" s="226"/>
      <c r="S156" s="226"/>
      <c r="T156" s="226"/>
      <c r="V156" s="226"/>
      <c r="W156" s="226"/>
      <c r="X156" s="226"/>
      <c r="Y156" s="226"/>
      <c r="Z156" s="226"/>
    </row>
    <row r="157" spans="3:26" x14ac:dyDescent="0.25">
      <c r="C157" s="226"/>
      <c r="D157" s="227"/>
      <c r="F157" s="226"/>
      <c r="G157" s="227"/>
      <c r="I157" s="226"/>
      <c r="J157" s="227"/>
      <c r="O157" s="226"/>
      <c r="P157" s="226"/>
      <c r="Q157" s="227"/>
      <c r="R157" s="226"/>
      <c r="S157" s="226"/>
      <c r="T157" s="226"/>
      <c r="V157" s="226"/>
      <c r="W157" s="226"/>
      <c r="X157" s="226"/>
      <c r="Y157" s="226"/>
      <c r="Z157" s="226"/>
    </row>
    <row r="158" spans="3:26" x14ac:dyDescent="0.25">
      <c r="C158" s="226"/>
      <c r="D158" s="227"/>
      <c r="F158" s="226"/>
      <c r="G158" s="227"/>
      <c r="I158" s="226"/>
      <c r="J158" s="227"/>
      <c r="O158" s="226"/>
      <c r="P158" s="226"/>
      <c r="Q158" s="227"/>
      <c r="R158" s="226"/>
      <c r="S158" s="226"/>
      <c r="T158" s="226"/>
      <c r="V158" s="226"/>
      <c r="W158" s="226"/>
      <c r="X158" s="226"/>
      <c r="Y158" s="226"/>
      <c r="Z158" s="226"/>
    </row>
    <row r="159" spans="3:26" x14ac:dyDescent="0.25">
      <c r="C159" s="226"/>
      <c r="D159" s="227"/>
      <c r="F159" s="226"/>
      <c r="G159" s="227"/>
      <c r="I159" s="226"/>
      <c r="J159" s="227"/>
      <c r="O159" s="226"/>
      <c r="P159" s="226"/>
      <c r="Q159" s="227"/>
      <c r="R159" s="226"/>
      <c r="S159" s="226"/>
      <c r="T159" s="226"/>
      <c r="V159" s="226"/>
      <c r="W159" s="226"/>
      <c r="X159" s="226"/>
      <c r="Y159" s="226"/>
      <c r="Z159" s="226"/>
    </row>
    <row r="160" spans="3:26" x14ac:dyDescent="0.25">
      <c r="C160" s="226"/>
      <c r="D160" s="227"/>
      <c r="F160" s="226"/>
      <c r="G160" s="227"/>
      <c r="I160" s="226"/>
      <c r="J160" s="227"/>
      <c r="O160" s="226"/>
      <c r="P160" s="226"/>
      <c r="Q160" s="227"/>
      <c r="R160" s="226"/>
      <c r="S160" s="226"/>
      <c r="T160" s="226"/>
      <c r="V160" s="226"/>
      <c r="W160" s="226"/>
      <c r="X160" s="226"/>
      <c r="Y160" s="226"/>
      <c r="Z160" s="226"/>
    </row>
    <row r="161" spans="3:26" x14ac:dyDescent="0.25">
      <c r="C161" s="226"/>
      <c r="D161" s="227"/>
      <c r="F161" s="226"/>
      <c r="G161" s="227"/>
      <c r="I161" s="226"/>
      <c r="J161" s="227"/>
      <c r="O161" s="226"/>
      <c r="P161" s="226"/>
      <c r="Q161" s="227"/>
      <c r="R161" s="226"/>
      <c r="S161" s="226"/>
      <c r="T161" s="226"/>
      <c r="V161" s="226"/>
      <c r="W161" s="226"/>
      <c r="X161" s="226"/>
      <c r="Y161" s="226"/>
      <c r="Z161" s="226"/>
    </row>
    <row r="162" spans="3:26" x14ac:dyDescent="0.25">
      <c r="C162" s="226"/>
      <c r="D162" s="227"/>
      <c r="F162" s="226"/>
      <c r="G162" s="227"/>
      <c r="I162" s="226"/>
      <c r="J162" s="227"/>
      <c r="O162" s="226"/>
      <c r="P162" s="226"/>
      <c r="Q162" s="227"/>
      <c r="R162" s="226"/>
      <c r="S162" s="226"/>
      <c r="T162" s="226"/>
      <c r="V162" s="226"/>
      <c r="W162" s="226"/>
      <c r="X162" s="226"/>
      <c r="Y162" s="226"/>
      <c r="Z162" s="226"/>
    </row>
    <row r="163" spans="3:26" x14ac:dyDescent="0.25">
      <c r="C163" s="226"/>
      <c r="D163" s="227"/>
      <c r="F163" s="226"/>
      <c r="G163" s="227"/>
      <c r="I163" s="226"/>
      <c r="J163" s="227"/>
      <c r="O163" s="226"/>
      <c r="P163" s="226"/>
      <c r="Q163" s="227"/>
      <c r="R163" s="226"/>
      <c r="S163" s="226"/>
      <c r="T163" s="226"/>
      <c r="V163" s="226"/>
      <c r="W163" s="226"/>
      <c r="X163" s="226"/>
      <c r="Y163" s="226"/>
      <c r="Z163" s="226"/>
    </row>
    <row r="164" spans="3:26" x14ac:dyDescent="0.25">
      <c r="C164" s="226"/>
      <c r="D164" s="227"/>
      <c r="F164" s="226"/>
      <c r="G164" s="227"/>
      <c r="I164" s="226"/>
      <c r="J164" s="227"/>
      <c r="O164" s="226"/>
      <c r="P164" s="226"/>
      <c r="Q164" s="227"/>
      <c r="R164" s="226"/>
      <c r="S164" s="226"/>
      <c r="T164" s="226"/>
      <c r="V164" s="226"/>
      <c r="W164" s="226"/>
      <c r="X164" s="226"/>
      <c r="Y164" s="226"/>
      <c r="Z164" s="226"/>
    </row>
    <row r="165" spans="3:26" x14ac:dyDescent="0.25">
      <c r="C165" s="226"/>
      <c r="D165" s="227"/>
      <c r="F165" s="226"/>
      <c r="G165" s="227"/>
      <c r="I165" s="226"/>
      <c r="J165" s="227"/>
      <c r="O165" s="226"/>
      <c r="P165" s="226"/>
      <c r="Q165" s="227"/>
      <c r="R165" s="226"/>
      <c r="S165" s="226"/>
      <c r="T165" s="226"/>
      <c r="V165" s="226"/>
      <c r="W165" s="226"/>
      <c r="X165" s="226"/>
      <c r="Y165" s="226"/>
      <c r="Z165" s="226"/>
    </row>
    <row r="166" spans="3:26" x14ac:dyDescent="0.25">
      <c r="C166" s="226"/>
      <c r="D166" s="227"/>
      <c r="F166" s="226"/>
      <c r="G166" s="227"/>
      <c r="I166" s="226"/>
      <c r="J166" s="227"/>
      <c r="O166" s="226"/>
      <c r="P166" s="226"/>
      <c r="Q166" s="227"/>
      <c r="R166" s="226"/>
      <c r="S166" s="226"/>
      <c r="T166" s="226"/>
      <c r="V166" s="226"/>
      <c r="W166" s="226"/>
      <c r="X166" s="226"/>
      <c r="Y166" s="226"/>
      <c r="Z166" s="226"/>
    </row>
    <row r="167" spans="3:26" x14ac:dyDescent="0.25">
      <c r="C167" s="226"/>
      <c r="D167" s="227"/>
      <c r="F167" s="226"/>
      <c r="G167" s="227"/>
      <c r="I167" s="226"/>
      <c r="J167" s="227"/>
      <c r="O167" s="226"/>
      <c r="P167" s="226"/>
      <c r="Q167" s="227"/>
      <c r="R167" s="226"/>
      <c r="S167" s="226"/>
      <c r="T167" s="226"/>
      <c r="V167" s="226"/>
      <c r="W167" s="226"/>
      <c r="X167" s="226"/>
      <c r="Y167" s="226"/>
      <c r="Z167" s="226"/>
    </row>
    <row r="168" spans="3:26" x14ac:dyDescent="0.25">
      <c r="C168" s="226"/>
      <c r="D168" s="227"/>
      <c r="F168" s="226"/>
      <c r="G168" s="227"/>
      <c r="I168" s="226"/>
      <c r="J168" s="227"/>
      <c r="O168" s="226"/>
      <c r="P168" s="226"/>
      <c r="Q168" s="227"/>
      <c r="R168" s="226"/>
      <c r="S168" s="226"/>
      <c r="T168" s="226"/>
      <c r="V168" s="226"/>
      <c r="W168" s="226"/>
      <c r="X168" s="226"/>
      <c r="Y168" s="226"/>
      <c r="Z168" s="226"/>
    </row>
    <row r="169" spans="3:26" x14ac:dyDescent="0.25">
      <c r="C169" s="226"/>
      <c r="D169" s="227"/>
      <c r="F169" s="226"/>
      <c r="G169" s="227"/>
      <c r="I169" s="226"/>
      <c r="J169" s="227"/>
      <c r="O169" s="226"/>
      <c r="P169" s="226"/>
      <c r="Q169" s="227"/>
      <c r="R169" s="226"/>
      <c r="S169" s="226"/>
      <c r="T169" s="226"/>
      <c r="V169" s="226"/>
      <c r="W169" s="226"/>
      <c r="X169" s="226"/>
      <c r="Y169" s="226"/>
      <c r="Z169" s="226"/>
    </row>
    <row r="170" spans="3:26" x14ac:dyDescent="0.25">
      <c r="C170" s="226"/>
      <c r="D170" s="227"/>
      <c r="F170" s="226"/>
      <c r="G170" s="227"/>
      <c r="I170" s="226"/>
      <c r="J170" s="227"/>
      <c r="O170" s="226"/>
      <c r="P170" s="226"/>
      <c r="Q170" s="227"/>
      <c r="R170" s="226"/>
      <c r="S170" s="226"/>
      <c r="T170" s="226"/>
      <c r="V170" s="226"/>
      <c r="W170" s="226"/>
      <c r="X170" s="226"/>
      <c r="Y170" s="226"/>
      <c r="Z170" s="226"/>
    </row>
    <row r="171" spans="3:26" x14ac:dyDescent="0.25">
      <c r="C171" s="226"/>
      <c r="D171" s="227"/>
      <c r="F171" s="226"/>
      <c r="G171" s="227"/>
      <c r="I171" s="226"/>
      <c r="J171" s="227"/>
      <c r="O171" s="226"/>
      <c r="P171" s="226"/>
      <c r="Q171" s="227"/>
      <c r="R171" s="226"/>
      <c r="S171" s="226"/>
      <c r="T171" s="226"/>
      <c r="V171" s="226"/>
      <c r="W171" s="226"/>
      <c r="X171" s="226"/>
      <c r="Y171" s="226"/>
      <c r="Z171" s="226"/>
    </row>
    <row r="172" spans="3:26" x14ac:dyDescent="0.25">
      <c r="C172" s="226"/>
      <c r="D172" s="227"/>
      <c r="F172" s="226"/>
      <c r="G172" s="227"/>
      <c r="I172" s="226"/>
      <c r="J172" s="227"/>
      <c r="O172" s="226"/>
      <c r="P172" s="226"/>
      <c r="Q172" s="227"/>
      <c r="R172" s="226"/>
      <c r="S172" s="226"/>
      <c r="T172" s="226"/>
      <c r="V172" s="226"/>
      <c r="W172" s="226"/>
      <c r="X172" s="226"/>
      <c r="Y172" s="226"/>
      <c r="Z172" s="226"/>
    </row>
    <row r="173" spans="3:26" x14ac:dyDescent="0.25">
      <c r="C173" s="226"/>
      <c r="D173" s="227"/>
      <c r="F173" s="226"/>
      <c r="G173" s="227"/>
      <c r="I173" s="226"/>
      <c r="J173" s="227"/>
      <c r="O173" s="226"/>
      <c r="P173" s="226"/>
      <c r="Q173" s="227"/>
      <c r="R173" s="226"/>
      <c r="S173" s="226"/>
      <c r="T173" s="226"/>
      <c r="V173" s="226"/>
      <c r="W173" s="226"/>
      <c r="X173" s="226"/>
      <c r="Y173" s="226"/>
      <c r="Z173" s="226"/>
    </row>
    <row r="174" spans="3:26" x14ac:dyDescent="0.25">
      <c r="C174" s="226"/>
      <c r="D174" s="227"/>
      <c r="F174" s="226"/>
      <c r="G174" s="227"/>
      <c r="I174" s="226"/>
      <c r="J174" s="227"/>
      <c r="O174" s="226"/>
      <c r="P174" s="226"/>
      <c r="Q174" s="227"/>
      <c r="R174" s="226"/>
      <c r="S174" s="226"/>
      <c r="T174" s="226"/>
      <c r="V174" s="226"/>
      <c r="W174" s="226"/>
      <c r="X174" s="226"/>
      <c r="Y174" s="226"/>
      <c r="Z174" s="226"/>
    </row>
    <row r="175" spans="3:26" x14ac:dyDescent="0.25">
      <c r="C175" s="226"/>
      <c r="D175" s="227"/>
      <c r="F175" s="226"/>
      <c r="G175" s="227"/>
      <c r="I175" s="226"/>
      <c r="J175" s="227"/>
      <c r="O175" s="226"/>
      <c r="P175" s="226"/>
      <c r="Q175" s="227"/>
      <c r="R175" s="226"/>
      <c r="S175" s="226"/>
      <c r="T175" s="226"/>
      <c r="V175" s="226"/>
      <c r="W175" s="226"/>
      <c r="X175" s="226"/>
      <c r="Y175" s="226"/>
      <c r="Z175" s="226"/>
    </row>
    <row r="176" spans="3:26" x14ac:dyDescent="0.25">
      <c r="C176" s="226"/>
      <c r="D176" s="227"/>
      <c r="F176" s="226"/>
      <c r="G176" s="227"/>
      <c r="I176" s="226"/>
      <c r="J176" s="227"/>
      <c r="O176" s="226"/>
      <c r="P176" s="226"/>
      <c r="Q176" s="227"/>
      <c r="R176" s="226"/>
      <c r="S176" s="226"/>
      <c r="T176" s="226"/>
      <c r="V176" s="226"/>
      <c r="W176" s="226"/>
      <c r="X176" s="226"/>
      <c r="Y176" s="226"/>
      <c r="Z176" s="226"/>
    </row>
    <row r="177" spans="3:26" x14ac:dyDescent="0.25">
      <c r="C177" s="226"/>
      <c r="D177" s="227"/>
      <c r="F177" s="226"/>
      <c r="G177" s="227"/>
      <c r="I177" s="226"/>
      <c r="J177" s="227"/>
      <c r="O177" s="226"/>
      <c r="P177" s="226"/>
      <c r="Q177" s="227"/>
      <c r="R177" s="226"/>
      <c r="S177" s="226"/>
      <c r="T177" s="226"/>
      <c r="V177" s="226"/>
      <c r="W177" s="226"/>
      <c r="X177" s="226"/>
      <c r="Y177" s="226"/>
      <c r="Z177" s="226"/>
    </row>
    <row r="178" spans="3:26" x14ac:dyDescent="0.25">
      <c r="C178" s="226"/>
      <c r="D178" s="227"/>
      <c r="F178" s="226"/>
      <c r="G178" s="227"/>
      <c r="I178" s="226"/>
      <c r="J178" s="227"/>
      <c r="O178" s="226"/>
      <c r="P178" s="226"/>
      <c r="Q178" s="227"/>
      <c r="R178" s="226"/>
      <c r="S178" s="226"/>
      <c r="T178" s="226"/>
      <c r="V178" s="226"/>
      <c r="W178" s="226"/>
      <c r="X178" s="226"/>
      <c r="Y178" s="226"/>
      <c r="Z178" s="226"/>
    </row>
    <row r="179" spans="3:26" x14ac:dyDescent="0.25">
      <c r="C179" s="226"/>
      <c r="D179" s="227"/>
      <c r="F179" s="226"/>
      <c r="G179" s="227"/>
      <c r="I179" s="226"/>
      <c r="J179" s="227"/>
      <c r="O179" s="226"/>
      <c r="P179" s="226"/>
      <c r="Q179" s="227"/>
      <c r="R179" s="226"/>
      <c r="S179" s="226"/>
      <c r="T179" s="226"/>
      <c r="V179" s="226"/>
      <c r="W179" s="226"/>
      <c r="X179" s="226"/>
      <c r="Y179" s="226"/>
      <c r="Z179" s="226"/>
    </row>
    <row r="180" spans="3:26" x14ac:dyDescent="0.25">
      <c r="C180" s="226"/>
      <c r="D180" s="227"/>
      <c r="F180" s="226"/>
      <c r="G180" s="227"/>
      <c r="I180" s="226"/>
      <c r="J180" s="227"/>
      <c r="O180" s="226"/>
      <c r="P180" s="226"/>
      <c r="Q180" s="227"/>
      <c r="R180" s="226"/>
      <c r="S180" s="226"/>
      <c r="T180" s="226"/>
      <c r="V180" s="226"/>
      <c r="W180" s="226"/>
      <c r="X180" s="226"/>
      <c r="Y180" s="226"/>
      <c r="Z180" s="226"/>
    </row>
    <row r="181" spans="3:26" x14ac:dyDescent="0.25">
      <c r="C181" s="226"/>
      <c r="D181" s="227"/>
      <c r="F181" s="226"/>
      <c r="G181" s="227"/>
      <c r="I181" s="226"/>
      <c r="J181" s="227"/>
      <c r="O181" s="226"/>
      <c r="P181" s="226"/>
      <c r="Q181" s="227"/>
      <c r="R181" s="226"/>
      <c r="S181" s="226"/>
      <c r="T181" s="226"/>
      <c r="V181" s="226"/>
      <c r="W181" s="226"/>
      <c r="X181" s="226"/>
      <c r="Y181" s="226"/>
      <c r="Z181" s="226"/>
    </row>
    <row r="182" spans="3:26" x14ac:dyDescent="0.25">
      <c r="C182" s="226"/>
      <c r="D182" s="227"/>
      <c r="F182" s="226"/>
      <c r="G182" s="227"/>
      <c r="I182" s="226"/>
      <c r="J182" s="227"/>
      <c r="O182" s="226"/>
      <c r="P182" s="226"/>
      <c r="Q182" s="227"/>
      <c r="R182" s="226"/>
      <c r="S182" s="226"/>
      <c r="T182" s="226"/>
      <c r="V182" s="226"/>
      <c r="W182" s="226"/>
      <c r="X182" s="226"/>
      <c r="Y182" s="226"/>
      <c r="Z182" s="226"/>
    </row>
    <row r="183" spans="3:26" x14ac:dyDescent="0.25">
      <c r="C183" s="226"/>
      <c r="D183" s="227"/>
      <c r="F183" s="226"/>
      <c r="G183" s="227"/>
      <c r="I183" s="226"/>
      <c r="J183" s="227"/>
      <c r="O183" s="226"/>
      <c r="P183" s="226"/>
      <c r="Q183" s="227"/>
      <c r="R183" s="226"/>
      <c r="S183" s="226"/>
      <c r="T183" s="226"/>
      <c r="V183" s="226"/>
      <c r="W183" s="226"/>
      <c r="X183" s="226"/>
      <c r="Y183" s="226"/>
      <c r="Z183" s="226"/>
    </row>
    <row r="184" spans="3:26" x14ac:dyDescent="0.25">
      <c r="C184" s="226"/>
      <c r="D184" s="227"/>
      <c r="F184" s="226"/>
      <c r="G184" s="227"/>
      <c r="I184" s="226"/>
      <c r="J184" s="227"/>
      <c r="O184" s="226"/>
      <c r="P184" s="226"/>
      <c r="Q184" s="227"/>
      <c r="R184" s="226"/>
      <c r="S184" s="226"/>
      <c r="T184" s="226"/>
      <c r="V184" s="226"/>
      <c r="W184" s="226"/>
      <c r="X184" s="226"/>
      <c r="Y184" s="226"/>
      <c r="Z184" s="226"/>
    </row>
    <row r="185" spans="3:26" x14ac:dyDescent="0.25">
      <c r="C185" s="226"/>
      <c r="D185" s="227"/>
      <c r="F185" s="226"/>
      <c r="G185" s="227"/>
      <c r="I185" s="226"/>
      <c r="J185" s="227"/>
      <c r="O185" s="226"/>
      <c r="P185" s="226"/>
      <c r="Q185" s="227"/>
      <c r="R185" s="226"/>
      <c r="S185" s="226"/>
      <c r="T185" s="226"/>
      <c r="V185" s="226"/>
      <c r="W185" s="226"/>
      <c r="X185" s="226"/>
      <c r="Y185" s="226"/>
      <c r="Z185" s="226"/>
    </row>
    <row r="186" spans="3:26" x14ac:dyDescent="0.25">
      <c r="C186" s="226"/>
      <c r="D186" s="227"/>
      <c r="F186" s="226"/>
      <c r="G186" s="227"/>
      <c r="I186" s="226"/>
      <c r="J186" s="227"/>
      <c r="O186" s="226"/>
      <c r="P186" s="226"/>
      <c r="Q186" s="227"/>
      <c r="R186" s="226"/>
      <c r="S186" s="226"/>
      <c r="T186" s="226"/>
      <c r="V186" s="226"/>
      <c r="W186" s="226"/>
      <c r="X186" s="226"/>
      <c r="Y186" s="226"/>
      <c r="Z186" s="226"/>
    </row>
    <row r="187" spans="3:26" x14ac:dyDescent="0.25">
      <c r="C187" s="226"/>
      <c r="D187" s="227"/>
      <c r="F187" s="226"/>
      <c r="G187" s="227"/>
      <c r="I187" s="226"/>
      <c r="J187" s="227"/>
      <c r="O187" s="226"/>
      <c r="P187" s="226"/>
      <c r="Q187" s="227"/>
      <c r="R187" s="226"/>
      <c r="S187" s="226"/>
      <c r="T187" s="226"/>
      <c r="V187" s="226"/>
      <c r="W187" s="226"/>
      <c r="X187" s="226"/>
      <c r="Y187" s="226"/>
      <c r="Z187" s="226"/>
    </row>
    <row r="188" spans="3:26" x14ac:dyDescent="0.25">
      <c r="C188" s="226"/>
      <c r="D188" s="227"/>
      <c r="F188" s="226"/>
      <c r="G188" s="227"/>
      <c r="I188" s="226"/>
      <c r="J188" s="227"/>
      <c r="O188" s="226"/>
      <c r="P188" s="226"/>
      <c r="Q188" s="227"/>
      <c r="R188" s="226"/>
      <c r="S188" s="226"/>
      <c r="T188" s="226"/>
      <c r="V188" s="226"/>
      <c r="W188" s="226"/>
      <c r="X188" s="226"/>
      <c r="Y188" s="226"/>
      <c r="Z188" s="226"/>
    </row>
    <row r="189" spans="3:26" x14ac:dyDescent="0.25">
      <c r="C189" s="226"/>
      <c r="D189" s="227"/>
      <c r="F189" s="226"/>
      <c r="G189" s="227"/>
      <c r="I189" s="226"/>
      <c r="J189" s="227"/>
      <c r="O189" s="226"/>
      <c r="P189" s="226"/>
      <c r="Q189" s="227"/>
      <c r="R189" s="226"/>
      <c r="S189" s="226"/>
      <c r="T189" s="226"/>
      <c r="V189" s="226"/>
      <c r="W189" s="226"/>
      <c r="X189" s="226"/>
      <c r="Y189" s="226"/>
      <c r="Z189" s="226"/>
    </row>
    <row r="190" spans="3:26" x14ac:dyDescent="0.25">
      <c r="C190" s="226"/>
      <c r="D190" s="227"/>
      <c r="F190" s="226"/>
      <c r="G190" s="227"/>
      <c r="I190" s="226"/>
      <c r="J190" s="227"/>
      <c r="O190" s="226"/>
      <c r="P190" s="226"/>
      <c r="Q190" s="227"/>
      <c r="R190" s="226"/>
      <c r="S190" s="226"/>
      <c r="T190" s="226"/>
      <c r="V190" s="226"/>
      <c r="W190" s="226"/>
      <c r="X190" s="226"/>
      <c r="Y190" s="226"/>
      <c r="Z190" s="226"/>
    </row>
    <row r="191" spans="3:26" x14ac:dyDescent="0.25">
      <c r="C191" s="226"/>
      <c r="D191" s="227"/>
      <c r="F191" s="226"/>
      <c r="G191" s="227"/>
      <c r="I191" s="226"/>
      <c r="J191" s="227"/>
      <c r="O191" s="226"/>
      <c r="P191" s="226"/>
      <c r="Q191" s="227"/>
      <c r="R191" s="226"/>
      <c r="S191" s="226"/>
      <c r="T191" s="226"/>
      <c r="V191" s="226"/>
      <c r="W191" s="226"/>
      <c r="X191" s="226"/>
      <c r="Y191" s="226"/>
      <c r="Z191" s="226"/>
    </row>
    <row r="192" spans="3:26" x14ac:dyDescent="0.25">
      <c r="C192" s="226"/>
      <c r="D192" s="227"/>
      <c r="F192" s="226"/>
      <c r="G192" s="227"/>
      <c r="I192" s="226"/>
      <c r="J192" s="227"/>
      <c r="O192" s="226"/>
      <c r="P192" s="226"/>
      <c r="Q192" s="227"/>
      <c r="R192" s="226"/>
      <c r="S192" s="226"/>
      <c r="T192" s="226"/>
      <c r="V192" s="226"/>
      <c r="W192" s="226"/>
      <c r="X192" s="226"/>
      <c r="Y192" s="226"/>
      <c r="Z192" s="226"/>
    </row>
    <row r="193" spans="3:26" x14ac:dyDescent="0.25">
      <c r="C193" s="226"/>
      <c r="D193" s="227"/>
      <c r="F193" s="226"/>
      <c r="G193" s="227"/>
      <c r="I193" s="226"/>
      <c r="J193" s="227"/>
      <c r="O193" s="226"/>
      <c r="P193" s="226"/>
      <c r="Q193" s="227"/>
      <c r="R193" s="226"/>
      <c r="S193" s="226"/>
      <c r="T193" s="226"/>
      <c r="V193" s="226"/>
      <c r="W193" s="226"/>
      <c r="X193" s="226"/>
      <c r="Y193" s="226"/>
      <c r="Z193" s="226"/>
    </row>
    <row r="194" spans="3:26" x14ac:dyDescent="0.25">
      <c r="C194" s="226"/>
      <c r="D194" s="227"/>
      <c r="F194" s="226"/>
      <c r="G194" s="227"/>
      <c r="I194" s="226"/>
      <c r="J194" s="227"/>
      <c r="O194" s="226"/>
      <c r="P194" s="226"/>
      <c r="Q194" s="227"/>
      <c r="R194" s="226"/>
      <c r="S194" s="226"/>
      <c r="T194" s="226"/>
      <c r="V194" s="226"/>
      <c r="W194" s="226"/>
      <c r="X194" s="226"/>
      <c r="Y194" s="226"/>
      <c r="Z194" s="226"/>
    </row>
    <row r="195" spans="3:26" x14ac:dyDescent="0.25">
      <c r="C195" s="226"/>
      <c r="D195" s="227"/>
      <c r="F195" s="226"/>
      <c r="G195" s="227"/>
      <c r="I195" s="226"/>
      <c r="J195" s="227"/>
      <c r="O195" s="226"/>
      <c r="P195" s="226"/>
      <c r="Q195" s="227"/>
      <c r="R195" s="226"/>
      <c r="S195" s="226"/>
      <c r="T195" s="226"/>
      <c r="V195" s="226"/>
      <c r="W195" s="226"/>
      <c r="X195" s="226"/>
      <c r="Y195" s="226"/>
      <c r="Z195" s="226"/>
    </row>
    <row r="196" spans="3:26" x14ac:dyDescent="0.25">
      <c r="C196" s="226"/>
      <c r="D196" s="227"/>
      <c r="F196" s="226"/>
      <c r="G196" s="227"/>
      <c r="I196" s="226"/>
      <c r="J196" s="227"/>
      <c r="O196" s="226"/>
      <c r="P196" s="226"/>
      <c r="Q196" s="227"/>
      <c r="R196" s="226"/>
      <c r="S196" s="226"/>
      <c r="T196" s="226"/>
      <c r="V196" s="226"/>
      <c r="W196" s="226"/>
      <c r="X196" s="226"/>
      <c r="Y196" s="226"/>
      <c r="Z196" s="226"/>
    </row>
    <row r="197" spans="3:26" x14ac:dyDescent="0.25">
      <c r="C197" s="226"/>
      <c r="D197" s="227"/>
      <c r="F197" s="226"/>
      <c r="G197" s="227"/>
      <c r="I197" s="226"/>
      <c r="J197" s="227"/>
      <c r="O197" s="226"/>
      <c r="P197" s="226"/>
      <c r="Q197" s="227"/>
      <c r="R197" s="226"/>
      <c r="S197" s="226"/>
      <c r="T197" s="226"/>
      <c r="V197" s="226"/>
      <c r="W197" s="226"/>
      <c r="X197" s="226"/>
      <c r="Y197" s="226"/>
      <c r="Z197" s="226"/>
    </row>
    <row r="198" spans="3:26" x14ac:dyDescent="0.25">
      <c r="C198" s="226"/>
      <c r="D198" s="227"/>
      <c r="F198" s="226"/>
      <c r="G198" s="227"/>
      <c r="I198" s="226"/>
      <c r="J198" s="227"/>
      <c r="O198" s="226"/>
      <c r="P198" s="226"/>
      <c r="Q198" s="227"/>
      <c r="R198" s="226"/>
      <c r="S198" s="226"/>
      <c r="T198" s="226"/>
      <c r="V198" s="226"/>
      <c r="W198" s="226"/>
      <c r="X198" s="226"/>
      <c r="Y198" s="226"/>
      <c r="Z198" s="226"/>
    </row>
    <row r="199" spans="3:26" x14ac:dyDescent="0.25">
      <c r="C199" s="226"/>
      <c r="D199" s="227"/>
      <c r="F199" s="226"/>
      <c r="G199" s="227"/>
      <c r="I199" s="226"/>
      <c r="J199" s="227"/>
      <c r="O199" s="226"/>
      <c r="P199" s="226"/>
      <c r="Q199" s="227"/>
      <c r="R199" s="226"/>
      <c r="S199" s="226"/>
      <c r="T199" s="226"/>
      <c r="V199" s="226"/>
      <c r="W199" s="226"/>
      <c r="X199" s="226"/>
      <c r="Y199" s="226"/>
      <c r="Z199" s="226"/>
    </row>
    <row r="200" spans="3:26" x14ac:dyDescent="0.25">
      <c r="C200" s="226"/>
      <c r="D200" s="227"/>
      <c r="F200" s="226"/>
      <c r="G200" s="227"/>
      <c r="I200" s="226"/>
      <c r="J200" s="227"/>
      <c r="O200" s="226"/>
      <c r="P200" s="226"/>
      <c r="Q200" s="227"/>
      <c r="R200" s="226"/>
      <c r="S200" s="226"/>
      <c r="T200" s="226"/>
      <c r="V200" s="226"/>
      <c r="W200" s="226"/>
      <c r="X200" s="226"/>
      <c r="Y200" s="226"/>
      <c r="Z200" s="226"/>
    </row>
    <row r="201" spans="3:26" x14ac:dyDescent="0.25">
      <c r="C201" s="226"/>
      <c r="D201" s="227"/>
      <c r="F201" s="226"/>
      <c r="G201" s="227"/>
      <c r="I201" s="226"/>
      <c r="J201" s="227"/>
      <c r="O201" s="226"/>
      <c r="P201" s="226"/>
      <c r="Q201" s="227"/>
      <c r="R201" s="226"/>
      <c r="S201" s="226"/>
      <c r="T201" s="226"/>
      <c r="V201" s="226"/>
      <c r="W201" s="226"/>
      <c r="X201" s="226"/>
      <c r="Y201" s="226"/>
      <c r="Z201" s="226"/>
    </row>
    <row r="202" spans="3:26" x14ac:dyDescent="0.25">
      <c r="C202" s="226"/>
      <c r="D202" s="227"/>
      <c r="F202" s="226"/>
      <c r="G202" s="227"/>
      <c r="I202" s="226"/>
      <c r="J202" s="227"/>
      <c r="O202" s="226"/>
      <c r="P202" s="226"/>
      <c r="Q202" s="227"/>
      <c r="R202" s="226"/>
      <c r="S202" s="226"/>
      <c r="T202" s="226"/>
      <c r="V202" s="226"/>
      <c r="W202" s="226"/>
      <c r="X202" s="226"/>
      <c r="Y202" s="226"/>
      <c r="Z202" s="226"/>
    </row>
    <row r="203" spans="3:26" x14ac:dyDescent="0.25">
      <c r="C203" s="226"/>
      <c r="D203" s="227"/>
      <c r="F203" s="226"/>
      <c r="G203" s="227"/>
      <c r="I203" s="226"/>
      <c r="J203" s="227"/>
      <c r="O203" s="226"/>
      <c r="P203" s="226"/>
      <c r="Q203" s="227"/>
      <c r="R203" s="226"/>
      <c r="S203" s="226"/>
      <c r="T203" s="226"/>
      <c r="V203" s="226"/>
      <c r="W203" s="226"/>
      <c r="X203" s="226"/>
      <c r="Y203" s="226"/>
      <c r="Z203" s="226"/>
    </row>
    <row r="204" spans="3:26" x14ac:dyDescent="0.25">
      <c r="C204" s="226"/>
      <c r="D204" s="227"/>
      <c r="F204" s="226"/>
      <c r="G204" s="227"/>
      <c r="I204" s="226"/>
      <c r="J204" s="227"/>
      <c r="O204" s="226"/>
      <c r="P204" s="226"/>
      <c r="Q204" s="227"/>
      <c r="R204" s="226"/>
      <c r="S204" s="226"/>
      <c r="T204" s="226"/>
      <c r="V204" s="226"/>
      <c r="W204" s="226"/>
      <c r="X204" s="226"/>
      <c r="Y204" s="226"/>
      <c r="Z204" s="226"/>
    </row>
    <row r="205" spans="3:26" x14ac:dyDescent="0.25">
      <c r="C205" s="226"/>
      <c r="D205" s="227"/>
      <c r="F205" s="226"/>
      <c r="G205" s="227"/>
      <c r="I205" s="226"/>
      <c r="J205" s="227"/>
      <c r="O205" s="226"/>
      <c r="P205" s="226"/>
      <c r="Q205" s="227"/>
      <c r="R205" s="226"/>
      <c r="S205" s="226"/>
      <c r="T205" s="226"/>
      <c r="V205" s="226"/>
      <c r="W205" s="226"/>
      <c r="X205" s="226"/>
      <c r="Y205" s="226"/>
      <c r="Z205" s="226"/>
    </row>
    <row r="206" spans="3:26" x14ac:dyDescent="0.25">
      <c r="C206" s="226"/>
      <c r="D206" s="227"/>
      <c r="F206" s="226"/>
      <c r="G206" s="227"/>
      <c r="I206" s="226"/>
      <c r="J206" s="227"/>
      <c r="O206" s="226"/>
      <c r="P206" s="226"/>
      <c r="Q206" s="227"/>
      <c r="R206" s="226"/>
      <c r="S206" s="226"/>
      <c r="T206" s="226"/>
      <c r="V206" s="226"/>
      <c r="W206" s="226"/>
      <c r="X206" s="226"/>
      <c r="Y206" s="226"/>
      <c r="Z206" s="226"/>
    </row>
    <row r="207" spans="3:26" x14ac:dyDescent="0.25">
      <c r="C207" s="226"/>
      <c r="D207" s="227"/>
      <c r="F207" s="226"/>
      <c r="G207" s="227"/>
      <c r="I207" s="226"/>
      <c r="J207" s="227"/>
      <c r="O207" s="226"/>
      <c r="P207" s="226"/>
      <c r="Q207" s="227"/>
      <c r="R207" s="226"/>
      <c r="S207" s="226"/>
      <c r="T207" s="226"/>
      <c r="V207" s="226"/>
      <c r="W207" s="226"/>
      <c r="X207" s="226"/>
      <c r="Y207" s="226"/>
      <c r="Z207" s="226"/>
    </row>
    <row r="208" spans="3:26" x14ac:dyDescent="0.25">
      <c r="C208" s="226"/>
      <c r="D208" s="227"/>
      <c r="F208" s="226"/>
      <c r="G208" s="227"/>
      <c r="I208" s="226"/>
      <c r="J208" s="227"/>
      <c r="O208" s="226"/>
      <c r="P208" s="226"/>
      <c r="Q208" s="227"/>
      <c r="R208" s="226"/>
      <c r="S208" s="226"/>
      <c r="T208" s="226"/>
      <c r="V208" s="226"/>
      <c r="W208" s="226"/>
      <c r="X208" s="226"/>
      <c r="Y208" s="226"/>
      <c r="Z208" s="226"/>
    </row>
    <row r="209" spans="3:26" x14ac:dyDescent="0.25">
      <c r="C209" s="226"/>
      <c r="D209" s="227"/>
      <c r="F209" s="226"/>
      <c r="G209" s="227"/>
      <c r="I209" s="226"/>
      <c r="J209" s="227"/>
      <c r="O209" s="226"/>
      <c r="P209" s="226"/>
      <c r="Q209" s="227"/>
      <c r="R209" s="226"/>
      <c r="S209" s="226"/>
      <c r="T209" s="226"/>
      <c r="V209" s="226"/>
      <c r="W209" s="226"/>
      <c r="X209" s="226"/>
      <c r="Y209" s="226"/>
      <c r="Z209" s="226"/>
    </row>
    <row r="210" spans="3:26" x14ac:dyDescent="0.25">
      <c r="C210" s="226"/>
      <c r="D210" s="227"/>
      <c r="F210" s="226"/>
      <c r="G210" s="227"/>
      <c r="I210" s="226"/>
      <c r="J210" s="227"/>
      <c r="O210" s="226"/>
      <c r="P210" s="226"/>
      <c r="Q210" s="227"/>
      <c r="R210" s="226"/>
      <c r="S210" s="226"/>
      <c r="T210" s="226"/>
      <c r="V210" s="226"/>
      <c r="W210" s="226"/>
      <c r="X210" s="226"/>
      <c r="Y210" s="226"/>
      <c r="Z210" s="226"/>
    </row>
    <row r="211" spans="3:26" x14ac:dyDescent="0.25">
      <c r="C211" s="226"/>
      <c r="D211" s="227"/>
      <c r="F211" s="226"/>
      <c r="G211" s="227"/>
      <c r="I211" s="226"/>
      <c r="J211" s="227"/>
      <c r="O211" s="226"/>
      <c r="P211" s="226"/>
      <c r="Q211" s="227"/>
      <c r="R211" s="226"/>
      <c r="S211" s="226"/>
      <c r="T211" s="226"/>
      <c r="V211" s="226"/>
      <c r="W211" s="226"/>
      <c r="X211" s="226"/>
      <c r="Y211" s="226"/>
      <c r="Z211" s="226"/>
    </row>
    <row r="212" spans="3:26" x14ac:dyDescent="0.25">
      <c r="C212" s="226"/>
      <c r="D212" s="227"/>
      <c r="F212" s="226"/>
      <c r="G212" s="227"/>
      <c r="I212" s="226"/>
      <c r="J212" s="227"/>
      <c r="O212" s="226"/>
      <c r="P212" s="226"/>
      <c r="Q212" s="227"/>
      <c r="R212" s="226"/>
      <c r="S212" s="226"/>
      <c r="T212" s="226"/>
      <c r="V212" s="226"/>
      <c r="W212" s="226"/>
      <c r="X212" s="226"/>
      <c r="Y212" s="226"/>
      <c r="Z212" s="226"/>
    </row>
    <row r="213" spans="3:26" x14ac:dyDescent="0.25">
      <c r="C213" s="226"/>
      <c r="D213" s="227"/>
      <c r="F213" s="226"/>
      <c r="G213" s="227"/>
      <c r="I213" s="226"/>
      <c r="J213" s="227"/>
      <c r="O213" s="226"/>
      <c r="P213" s="226"/>
      <c r="Q213" s="227"/>
      <c r="R213" s="226"/>
      <c r="S213" s="226"/>
      <c r="T213" s="226"/>
      <c r="V213" s="226"/>
      <c r="W213" s="226"/>
      <c r="X213" s="226"/>
      <c r="Y213" s="226"/>
      <c r="Z213" s="226"/>
    </row>
    <row r="214" spans="3:26" x14ac:dyDescent="0.25">
      <c r="C214" s="226"/>
      <c r="D214" s="227"/>
      <c r="F214" s="226"/>
      <c r="G214" s="227"/>
      <c r="I214" s="226"/>
      <c r="J214" s="227"/>
      <c r="O214" s="226"/>
      <c r="P214" s="226"/>
      <c r="Q214" s="227"/>
      <c r="R214" s="226"/>
      <c r="S214" s="226"/>
      <c r="T214" s="226"/>
      <c r="V214" s="226"/>
      <c r="W214" s="226"/>
      <c r="X214" s="226"/>
      <c r="Y214" s="226"/>
      <c r="Z214" s="226"/>
    </row>
    <row r="215" spans="3:26" x14ac:dyDescent="0.25">
      <c r="C215" s="226"/>
      <c r="D215" s="227"/>
      <c r="F215" s="226"/>
      <c r="G215" s="227"/>
      <c r="I215" s="226"/>
      <c r="J215" s="227"/>
      <c r="O215" s="226"/>
      <c r="P215" s="226"/>
      <c r="Q215" s="227"/>
      <c r="R215" s="226"/>
      <c r="S215" s="226"/>
      <c r="T215" s="226"/>
      <c r="V215" s="226"/>
      <c r="W215" s="226"/>
      <c r="X215" s="226"/>
      <c r="Y215" s="226"/>
      <c r="Z215" s="226"/>
    </row>
    <row r="216" spans="3:26" x14ac:dyDescent="0.25">
      <c r="C216" s="226"/>
      <c r="D216" s="227"/>
      <c r="F216" s="226"/>
      <c r="G216" s="227"/>
      <c r="I216" s="226"/>
      <c r="J216" s="227"/>
      <c r="O216" s="226"/>
      <c r="P216" s="226"/>
      <c r="Q216" s="227"/>
      <c r="R216" s="226"/>
      <c r="S216" s="226"/>
      <c r="T216" s="226"/>
      <c r="V216" s="226"/>
      <c r="W216" s="226"/>
      <c r="X216" s="226"/>
      <c r="Y216" s="226"/>
      <c r="Z216" s="226"/>
    </row>
    <row r="217" spans="3:26" x14ac:dyDescent="0.25">
      <c r="C217" s="226"/>
      <c r="D217" s="227"/>
      <c r="F217" s="226"/>
      <c r="G217" s="227"/>
      <c r="I217" s="226"/>
      <c r="J217" s="227"/>
      <c r="O217" s="226"/>
      <c r="P217" s="226"/>
      <c r="Q217" s="227"/>
      <c r="R217" s="226"/>
      <c r="S217" s="226"/>
      <c r="T217" s="226"/>
      <c r="V217" s="226"/>
      <c r="W217" s="226"/>
      <c r="X217" s="226"/>
      <c r="Y217" s="226"/>
      <c r="Z217" s="226"/>
    </row>
    <row r="218" spans="3:26" x14ac:dyDescent="0.25">
      <c r="C218" s="226"/>
      <c r="D218" s="227"/>
      <c r="F218" s="226"/>
      <c r="G218" s="227"/>
      <c r="I218" s="226"/>
      <c r="J218" s="227"/>
      <c r="O218" s="226"/>
      <c r="P218" s="226"/>
      <c r="Q218" s="227"/>
      <c r="R218" s="226"/>
      <c r="S218" s="226"/>
      <c r="T218" s="226"/>
      <c r="V218" s="226"/>
      <c r="W218" s="226"/>
      <c r="X218" s="226"/>
      <c r="Y218" s="226"/>
      <c r="Z218" s="226"/>
    </row>
    <row r="219" spans="3:26" x14ac:dyDescent="0.25">
      <c r="C219" s="226"/>
      <c r="D219" s="227"/>
      <c r="F219" s="226"/>
      <c r="G219" s="227"/>
      <c r="I219" s="226"/>
      <c r="J219" s="227"/>
      <c r="O219" s="226"/>
      <c r="P219" s="226"/>
      <c r="Q219" s="227"/>
      <c r="R219" s="226"/>
      <c r="S219" s="226"/>
      <c r="T219" s="226"/>
      <c r="V219" s="226"/>
      <c r="W219" s="226"/>
      <c r="X219" s="226"/>
      <c r="Y219" s="226"/>
      <c r="Z219" s="226"/>
    </row>
    <row r="220" spans="3:26" x14ac:dyDescent="0.25">
      <c r="C220" s="226"/>
      <c r="D220" s="227"/>
      <c r="F220" s="226"/>
      <c r="G220" s="227"/>
      <c r="I220" s="226"/>
      <c r="J220" s="227"/>
      <c r="O220" s="226"/>
      <c r="P220" s="226"/>
      <c r="Q220" s="227"/>
      <c r="R220" s="226"/>
      <c r="S220" s="226"/>
      <c r="T220" s="226"/>
      <c r="V220" s="226"/>
      <c r="W220" s="226"/>
      <c r="X220" s="226"/>
      <c r="Y220" s="226"/>
      <c r="Z220" s="226"/>
    </row>
    <row r="221" spans="3:26" x14ac:dyDescent="0.25">
      <c r="C221" s="226"/>
      <c r="D221" s="227"/>
      <c r="F221" s="226"/>
      <c r="G221" s="227"/>
      <c r="I221" s="226"/>
      <c r="J221" s="227"/>
      <c r="O221" s="226"/>
      <c r="P221" s="226"/>
      <c r="Q221" s="227"/>
      <c r="R221" s="226"/>
      <c r="S221" s="226"/>
      <c r="T221" s="226"/>
      <c r="V221" s="226"/>
      <c r="W221" s="226"/>
      <c r="X221" s="226"/>
      <c r="Y221" s="226"/>
      <c r="Z221" s="226"/>
    </row>
    <row r="222" spans="3:26" x14ac:dyDescent="0.25">
      <c r="C222" s="226"/>
      <c r="D222" s="227"/>
      <c r="F222" s="226"/>
      <c r="G222" s="227"/>
      <c r="I222" s="226"/>
      <c r="J222" s="227"/>
      <c r="O222" s="226"/>
      <c r="P222" s="226"/>
      <c r="Q222" s="227"/>
      <c r="R222" s="226"/>
      <c r="S222" s="226"/>
      <c r="T222" s="226"/>
      <c r="V222" s="226"/>
      <c r="W222" s="226"/>
      <c r="X222" s="226"/>
      <c r="Y222" s="226"/>
      <c r="Z222" s="226"/>
    </row>
    <row r="223" spans="3:26" x14ac:dyDescent="0.25">
      <c r="C223" s="226"/>
      <c r="D223" s="227"/>
      <c r="F223" s="226"/>
      <c r="G223" s="227"/>
      <c r="I223" s="226"/>
      <c r="J223" s="227"/>
      <c r="O223" s="226"/>
      <c r="P223" s="226"/>
      <c r="Q223" s="227"/>
      <c r="R223" s="226"/>
      <c r="S223" s="226"/>
      <c r="T223" s="226"/>
      <c r="V223" s="226"/>
      <c r="W223" s="226"/>
      <c r="X223" s="226"/>
      <c r="Y223" s="226"/>
      <c r="Z223" s="226"/>
    </row>
    <row r="224" spans="3:26" x14ac:dyDescent="0.25">
      <c r="C224" s="226"/>
      <c r="D224" s="227"/>
      <c r="F224" s="226"/>
      <c r="G224" s="227"/>
      <c r="I224" s="226"/>
      <c r="J224" s="227"/>
      <c r="O224" s="226"/>
      <c r="P224" s="226"/>
      <c r="Q224" s="227"/>
      <c r="R224" s="226"/>
      <c r="S224" s="226"/>
      <c r="T224" s="226"/>
      <c r="V224" s="226"/>
      <c r="W224" s="226"/>
      <c r="X224" s="226"/>
      <c r="Y224" s="226"/>
      <c r="Z224" s="226"/>
    </row>
    <row r="225" spans="3:26" x14ac:dyDescent="0.25">
      <c r="C225" s="226"/>
      <c r="D225" s="227"/>
      <c r="F225" s="226"/>
      <c r="G225" s="227"/>
      <c r="I225" s="226"/>
      <c r="J225" s="227"/>
      <c r="O225" s="226"/>
      <c r="P225" s="226"/>
      <c r="Q225" s="227"/>
      <c r="R225" s="226"/>
      <c r="S225" s="226"/>
      <c r="T225" s="226"/>
      <c r="V225" s="226"/>
      <c r="W225" s="226"/>
      <c r="X225" s="226"/>
      <c r="Y225" s="226"/>
      <c r="Z225" s="226"/>
    </row>
    <row r="226" spans="3:26" x14ac:dyDescent="0.25">
      <c r="C226" s="226"/>
      <c r="D226" s="227"/>
      <c r="F226" s="226"/>
      <c r="G226" s="227"/>
      <c r="I226" s="226"/>
      <c r="J226" s="227"/>
      <c r="O226" s="226"/>
      <c r="P226" s="226"/>
      <c r="Q226" s="227"/>
      <c r="R226" s="226"/>
      <c r="S226" s="226"/>
      <c r="T226" s="226"/>
      <c r="V226" s="226"/>
      <c r="W226" s="226"/>
      <c r="X226" s="226"/>
      <c r="Y226" s="226"/>
      <c r="Z226" s="226"/>
    </row>
    <row r="227" spans="3:26" x14ac:dyDescent="0.25">
      <c r="C227" s="226"/>
      <c r="D227" s="227"/>
      <c r="F227" s="226"/>
      <c r="G227" s="227"/>
      <c r="I227" s="226"/>
      <c r="J227" s="227"/>
      <c r="O227" s="226"/>
      <c r="P227" s="226"/>
      <c r="Q227" s="227"/>
      <c r="R227" s="226"/>
      <c r="S227" s="226"/>
      <c r="T227" s="226"/>
      <c r="V227" s="226"/>
      <c r="W227" s="226"/>
      <c r="X227" s="226"/>
      <c r="Y227" s="226"/>
      <c r="Z227" s="226"/>
    </row>
    <row r="228" spans="3:26" x14ac:dyDescent="0.25">
      <c r="C228" s="226"/>
      <c r="D228" s="227"/>
      <c r="F228" s="226"/>
      <c r="G228" s="227"/>
      <c r="I228" s="226"/>
      <c r="J228" s="227"/>
      <c r="O228" s="226"/>
      <c r="P228" s="226"/>
      <c r="Q228" s="227"/>
      <c r="R228" s="226"/>
      <c r="S228" s="226"/>
      <c r="T228" s="226"/>
      <c r="V228" s="226"/>
      <c r="W228" s="226"/>
      <c r="X228" s="226"/>
      <c r="Y228" s="226"/>
      <c r="Z228" s="226"/>
    </row>
    <row r="229" spans="3:26" x14ac:dyDescent="0.25">
      <c r="C229" s="226"/>
      <c r="D229" s="227"/>
      <c r="F229" s="226"/>
      <c r="G229" s="227"/>
      <c r="I229" s="226"/>
      <c r="J229" s="227"/>
      <c r="O229" s="226"/>
      <c r="P229" s="226"/>
      <c r="Q229" s="227"/>
      <c r="R229" s="226"/>
      <c r="S229" s="226"/>
      <c r="T229" s="226"/>
      <c r="V229" s="226"/>
      <c r="W229" s="226"/>
      <c r="X229" s="226"/>
      <c r="Y229" s="226"/>
      <c r="Z229" s="226"/>
    </row>
    <row r="230" spans="3:26" x14ac:dyDescent="0.25">
      <c r="C230" s="226"/>
      <c r="D230" s="227"/>
      <c r="F230" s="226"/>
      <c r="G230" s="227"/>
      <c r="I230" s="226"/>
      <c r="J230" s="227"/>
      <c r="O230" s="226"/>
      <c r="P230" s="226"/>
      <c r="Q230" s="227"/>
      <c r="R230" s="226"/>
      <c r="S230" s="226"/>
      <c r="T230" s="226"/>
      <c r="V230" s="226"/>
      <c r="W230" s="226"/>
      <c r="X230" s="226"/>
      <c r="Y230" s="226"/>
      <c r="Z230" s="226"/>
    </row>
    <row r="231" spans="3:26" x14ac:dyDescent="0.25">
      <c r="C231" s="226"/>
      <c r="D231" s="227"/>
      <c r="F231" s="226"/>
      <c r="G231" s="227"/>
      <c r="I231" s="226"/>
      <c r="J231" s="227"/>
      <c r="O231" s="226"/>
      <c r="P231" s="226"/>
      <c r="Q231" s="227"/>
      <c r="R231" s="226"/>
      <c r="S231" s="226"/>
      <c r="T231" s="226"/>
      <c r="V231" s="226"/>
      <c r="W231" s="226"/>
      <c r="X231" s="226"/>
      <c r="Y231" s="226"/>
      <c r="Z231" s="226"/>
    </row>
    <row r="232" spans="3:26" x14ac:dyDescent="0.25">
      <c r="C232" s="226"/>
      <c r="D232" s="227"/>
      <c r="F232" s="226"/>
      <c r="G232" s="227"/>
      <c r="I232" s="226"/>
      <c r="J232" s="227"/>
      <c r="O232" s="226"/>
      <c r="P232" s="226"/>
      <c r="Q232" s="227"/>
      <c r="R232" s="226"/>
      <c r="S232" s="226"/>
      <c r="T232" s="226"/>
      <c r="V232" s="226"/>
      <c r="W232" s="226"/>
      <c r="X232" s="226"/>
      <c r="Y232" s="226"/>
      <c r="Z232" s="226"/>
    </row>
    <row r="233" spans="3:26" x14ac:dyDescent="0.25">
      <c r="C233" s="226"/>
      <c r="D233" s="227"/>
      <c r="F233" s="226"/>
      <c r="G233" s="227"/>
      <c r="I233" s="226"/>
      <c r="J233" s="227"/>
      <c r="O233" s="226"/>
      <c r="P233" s="226"/>
      <c r="Q233" s="227"/>
      <c r="R233" s="226"/>
      <c r="S233" s="226"/>
      <c r="T233" s="226"/>
      <c r="V233" s="226"/>
      <c r="W233" s="226"/>
      <c r="X233" s="226"/>
      <c r="Y233" s="226"/>
      <c r="Z233" s="226"/>
    </row>
    <row r="234" spans="3:26" x14ac:dyDescent="0.25">
      <c r="C234" s="226"/>
      <c r="D234" s="227"/>
      <c r="F234" s="226"/>
      <c r="G234" s="227"/>
      <c r="I234" s="226"/>
      <c r="J234" s="227"/>
      <c r="O234" s="226"/>
      <c r="P234" s="226"/>
      <c r="Q234" s="227"/>
      <c r="R234" s="226"/>
      <c r="S234" s="226"/>
      <c r="T234" s="226"/>
      <c r="V234" s="226"/>
      <c r="W234" s="226"/>
      <c r="X234" s="226"/>
      <c r="Y234" s="226"/>
      <c r="Z234" s="226"/>
    </row>
    <row r="235" spans="3:26" x14ac:dyDescent="0.25">
      <c r="C235" s="226"/>
      <c r="D235" s="227"/>
      <c r="F235" s="226"/>
      <c r="G235" s="227"/>
      <c r="I235" s="226"/>
      <c r="J235" s="227"/>
      <c r="O235" s="226"/>
      <c r="P235" s="226"/>
      <c r="Q235" s="227"/>
      <c r="R235" s="226"/>
      <c r="S235" s="226"/>
      <c r="T235" s="226"/>
      <c r="V235" s="226"/>
      <c r="W235" s="226"/>
      <c r="X235" s="226"/>
      <c r="Y235" s="226"/>
      <c r="Z235" s="226"/>
    </row>
    <row r="236" spans="3:26" x14ac:dyDescent="0.25">
      <c r="C236" s="226"/>
      <c r="D236" s="227"/>
      <c r="F236" s="226"/>
      <c r="G236" s="227"/>
      <c r="I236" s="226"/>
      <c r="J236" s="227"/>
      <c r="O236" s="226"/>
      <c r="P236" s="226"/>
      <c r="Q236" s="227"/>
      <c r="R236" s="226"/>
      <c r="S236" s="226"/>
      <c r="T236" s="226"/>
      <c r="V236" s="226"/>
      <c r="W236" s="226"/>
      <c r="X236" s="226"/>
      <c r="Y236" s="226"/>
      <c r="Z236" s="226"/>
    </row>
    <row r="237" spans="3:26" x14ac:dyDescent="0.25">
      <c r="C237" s="226"/>
      <c r="D237" s="227"/>
      <c r="F237" s="226"/>
      <c r="G237" s="227"/>
      <c r="I237" s="226"/>
      <c r="J237" s="227"/>
      <c r="O237" s="226"/>
      <c r="P237" s="226"/>
      <c r="Q237" s="227"/>
      <c r="R237" s="226"/>
      <c r="S237" s="226"/>
      <c r="T237" s="226"/>
      <c r="V237" s="226"/>
      <c r="W237" s="226"/>
      <c r="X237" s="226"/>
      <c r="Y237" s="226"/>
      <c r="Z237" s="226"/>
    </row>
    <row r="238" spans="3:26" x14ac:dyDescent="0.25">
      <c r="C238" s="226"/>
      <c r="D238" s="227"/>
      <c r="F238" s="226"/>
      <c r="G238" s="227"/>
      <c r="I238" s="226"/>
      <c r="J238" s="227"/>
      <c r="O238" s="226"/>
      <c r="P238" s="226"/>
      <c r="Q238" s="227"/>
      <c r="R238" s="226"/>
      <c r="S238" s="226"/>
      <c r="T238" s="226"/>
      <c r="V238" s="226"/>
      <c r="W238" s="226"/>
      <c r="X238" s="226"/>
      <c r="Y238" s="226"/>
      <c r="Z238" s="226"/>
    </row>
    <row r="239" spans="3:26" x14ac:dyDescent="0.25">
      <c r="C239" s="226"/>
      <c r="D239" s="227"/>
      <c r="F239" s="226"/>
      <c r="G239" s="227"/>
      <c r="I239" s="226"/>
      <c r="J239" s="227"/>
      <c r="O239" s="226"/>
      <c r="P239" s="226"/>
      <c r="Q239" s="227"/>
      <c r="R239" s="226"/>
      <c r="S239" s="226"/>
      <c r="T239" s="226"/>
      <c r="V239" s="226"/>
      <c r="W239" s="226"/>
      <c r="X239" s="226"/>
      <c r="Y239" s="226"/>
      <c r="Z239" s="226"/>
    </row>
    <row r="240" spans="3:26" x14ac:dyDescent="0.25">
      <c r="C240" s="226"/>
      <c r="D240" s="227"/>
      <c r="F240" s="226"/>
      <c r="G240" s="227"/>
      <c r="I240" s="226"/>
      <c r="J240" s="227"/>
      <c r="O240" s="226"/>
      <c r="P240" s="226"/>
      <c r="Q240" s="227"/>
      <c r="R240" s="226"/>
      <c r="S240" s="226"/>
      <c r="T240" s="226"/>
      <c r="V240" s="226"/>
      <c r="W240" s="226"/>
      <c r="X240" s="226"/>
      <c r="Y240" s="226"/>
      <c r="Z240" s="226"/>
    </row>
    <row r="241" spans="3:26" x14ac:dyDescent="0.25">
      <c r="C241" s="226"/>
      <c r="D241" s="227"/>
      <c r="F241" s="226"/>
      <c r="G241" s="227"/>
      <c r="I241" s="226"/>
      <c r="J241" s="227"/>
      <c r="O241" s="226"/>
      <c r="P241" s="226"/>
      <c r="Q241" s="227"/>
      <c r="R241" s="226"/>
      <c r="S241" s="226"/>
      <c r="T241" s="226"/>
      <c r="V241" s="226"/>
      <c r="W241" s="226"/>
      <c r="X241" s="226"/>
      <c r="Y241" s="226"/>
      <c r="Z241" s="226"/>
    </row>
    <row r="242" spans="3:26" x14ac:dyDescent="0.25">
      <c r="C242" s="226"/>
      <c r="D242" s="227"/>
      <c r="F242" s="226"/>
      <c r="G242" s="227"/>
      <c r="I242" s="226"/>
      <c r="J242" s="227"/>
      <c r="O242" s="226"/>
      <c r="P242" s="226"/>
      <c r="Q242" s="227"/>
      <c r="R242" s="226"/>
      <c r="S242" s="226"/>
      <c r="T242" s="226"/>
      <c r="V242" s="226"/>
      <c r="W242" s="226"/>
      <c r="X242" s="226"/>
      <c r="Y242" s="226"/>
      <c r="Z242" s="226"/>
    </row>
    <row r="243" spans="3:26" x14ac:dyDescent="0.25">
      <c r="C243" s="226"/>
      <c r="D243" s="227"/>
      <c r="F243" s="226"/>
      <c r="G243" s="227"/>
      <c r="I243" s="226"/>
      <c r="J243" s="227"/>
      <c r="O243" s="226"/>
      <c r="P243" s="226"/>
      <c r="Q243" s="227"/>
      <c r="R243" s="226"/>
      <c r="S243" s="226"/>
      <c r="T243" s="226"/>
      <c r="V243" s="226"/>
      <c r="W243" s="226"/>
      <c r="X243" s="226"/>
      <c r="Y243" s="226"/>
      <c r="Z243" s="226"/>
    </row>
    <row r="244" spans="3:26" x14ac:dyDescent="0.25">
      <c r="C244" s="226"/>
      <c r="D244" s="227"/>
      <c r="F244" s="226"/>
      <c r="G244" s="227"/>
      <c r="I244" s="226"/>
      <c r="J244" s="227"/>
      <c r="O244" s="226"/>
      <c r="P244" s="226"/>
      <c r="Q244" s="227"/>
      <c r="R244" s="226"/>
      <c r="S244" s="226"/>
      <c r="T244" s="226"/>
      <c r="V244" s="226"/>
      <c r="W244" s="226"/>
      <c r="X244" s="226"/>
      <c r="Y244" s="226"/>
      <c r="Z244" s="226"/>
    </row>
    <row r="245" spans="3:26" x14ac:dyDescent="0.25">
      <c r="C245" s="226"/>
      <c r="D245" s="227"/>
      <c r="F245" s="226"/>
      <c r="G245" s="227"/>
      <c r="I245" s="226"/>
      <c r="J245" s="227"/>
      <c r="O245" s="226"/>
      <c r="P245" s="226"/>
      <c r="Q245" s="227"/>
      <c r="R245" s="226"/>
      <c r="S245" s="226"/>
      <c r="T245" s="226"/>
      <c r="V245" s="226"/>
      <c r="W245" s="226"/>
      <c r="X245" s="226"/>
      <c r="Y245" s="226"/>
      <c r="Z245" s="226"/>
    </row>
    <row r="246" spans="3:26" x14ac:dyDescent="0.25">
      <c r="C246" s="226"/>
      <c r="D246" s="227"/>
      <c r="F246" s="226"/>
      <c r="G246" s="227"/>
      <c r="I246" s="226"/>
      <c r="J246" s="227"/>
      <c r="O246" s="226"/>
      <c r="P246" s="226"/>
      <c r="Q246" s="227"/>
      <c r="R246" s="226"/>
      <c r="S246" s="226"/>
      <c r="T246" s="226"/>
      <c r="V246" s="226"/>
      <c r="W246" s="226"/>
      <c r="X246" s="226"/>
      <c r="Y246" s="226"/>
      <c r="Z246" s="226"/>
    </row>
    <row r="247" spans="3:26" x14ac:dyDescent="0.25">
      <c r="C247" s="226"/>
      <c r="D247" s="227"/>
      <c r="F247" s="226"/>
      <c r="G247" s="227"/>
      <c r="I247" s="226"/>
      <c r="J247" s="227"/>
      <c r="O247" s="226"/>
      <c r="P247" s="226"/>
      <c r="Q247" s="227"/>
      <c r="R247" s="226"/>
      <c r="S247" s="226"/>
      <c r="T247" s="226"/>
      <c r="V247" s="226"/>
      <c r="W247" s="226"/>
      <c r="X247" s="226"/>
      <c r="Y247" s="226"/>
      <c r="Z247" s="226"/>
    </row>
    <row r="248" spans="3:26" x14ac:dyDescent="0.25">
      <c r="C248" s="226"/>
      <c r="D248" s="227"/>
      <c r="F248" s="226"/>
      <c r="G248" s="227"/>
      <c r="I248" s="226"/>
      <c r="J248" s="227"/>
      <c r="O248" s="226"/>
      <c r="P248" s="226"/>
      <c r="Q248" s="227"/>
      <c r="R248" s="226"/>
      <c r="S248" s="226"/>
      <c r="T248" s="226"/>
      <c r="V248" s="226"/>
      <c r="W248" s="226"/>
      <c r="X248" s="226"/>
      <c r="Y248" s="226"/>
      <c r="Z248" s="226"/>
    </row>
    <row r="249" spans="3:26" x14ac:dyDescent="0.25">
      <c r="C249" s="226"/>
      <c r="D249" s="227"/>
      <c r="F249" s="226"/>
      <c r="G249" s="227"/>
      <c r="I249" s="226"/>
      <c r="J249" s="227"/>
      <c r="O249" s="226"/>
      <c r="P249" s="226"/>
      <c r="Q249" s="227"/>
      <c r="R249" s="226"/>
      <c r="S249" s="226"/>
      <c r="T249" s="226"/>
      <c r="V249" s="226"/>
      <c r="W249" s="226"/>
      <c r="X249" s="226"/>
      <c r="Y249" s="226"/>
      <c r="Z249" s="226"/>
    </row>
    <row r="250" spans="3:26" x14ac:dyDescent="0.25">
      <c r="C250" s="226"/>
      <c r="D250" s="227"/>
      <c r="F250" s="226"/>
      <c r="G250" s="227"/>
      <c r="I250" s="226"/>
      <c r="J250" s="227"/>
      <c r="O250" s="226"/>
      <c r="P250" s="226"/>
      <c r="Q250" s="227"/>
      <c r="R250" s="226"/>
      <c r="S250" s="226"/>
      <c r="T250" s="226"/>
      <c r="V250" s="226"/>
      <c r="W250" s="226"/>
      <c r="X250" s="226"/>
      <c r="Y250" s="226"/>
      <c r="Z250" s="226"/>
    </row>
    <row r="251" spans="3:26" x14ac:dyDescent="0.25">
      <c r="C251" s="226"/>
      <c r="D251" s="227"/>
      <c r="F251" s="226"/>
      <c r="G251" s="227"/>
      <c r="I251" s="226"/>
      <c r="J251" s="227"/>
      <c r="O251" s="226"/>
      <c r="P251" s="226"/>
      <c r="Q251" s="227"/>
      <c r="R251" s="226"/>
      <c r="S251" s="226"/>
      <c r="T251" s="226"/>
      <c r="V251" s="226"/>
      <c r="W251" s="226"/>
      <c r="X251" s="226"/>
      <c r="Y251" s="226"/>
      <c r="Z251" s="226"/>
    </row>
    <row r="252" spans="3:26" x14ac:dyDescent="0.25">
      <c r="C252" s="226"/>
      <c r="D252" s="227"/>
      <c r="F252" s="226"/>
      <c r="G252" s="227"/>
      <c r="I252" s="226"/>
      <c r="J252" s="227"/>
      <c r="O252" s="226"/>
      <c r="P252" s="226"/>
      <c r="Q252" s="227"/>
      <c r="R252" s="226"/>
      <c r="S252" s="226"/>
      <c r="T252" s="226"/>
      <c r="V252" s="226"/>
      <c r="W252" s="226"/>
      <c r="X252" s="226"/>
      <c r="Y252" s="226"/>
      <c r="Z252" s="226"/>
    </row>
    <row r="253" spans="3:26" x14ac:dyDescent="0.25">
      <c r="C253" s="226"/>
      <c r="D253" s="227"/>
      <c r="F253" s="226"/>
      <c r="G253" s="227"/>
      <c r="I253" s="226"/>
      <c r="J253" s="227"/>
      <c r="O253" s="226"/>
      <c r="P253" s="226"/>
      <c r="Q253" s="227"/>
      <c r="R253" s="226"/>
      <c r="S253" s="226"/>
      <c r="T253" s="226"/>
      <c r="V253" s="226"/>
      <c r="W253" s="226"/>
      <c r="X253" s="226"/>
      <c r="Y253" s="226"/>
      <c r="Z253" s="226"/>
    </row>
    <row r="254" spans="3:26" x14ac:dyDescent="0.25">
      <c r="C254" s="226"/>
      <c r="D254" s="227"/>
      <c r="F254" s="226"/>
      <c r="G254" s="227"/>
      <c r="I254" s="226"/>
      <c r="J254" s="227"/>
      <c r="O254" s="226"/>
      <c r="P254" s="226"/>
      <c r="Q254" s="227"/>
      <c r="R254" s="226"/>
      <c r="S254" s="226"/>
      <c r="T254" s="226"/>
      <c r="V254" s="226"/>
      <c r="W254" s="226"/>
      <c r="X254" s="226"/>
      <c r="Y254" s="226"/>
      <c r="Z254" s="226"/>
    </row>
    <row r="255" spans="3:26" x14ac:dyDescent="0.25">
      <c r="C255" s="226"/>
      <c r="D255" s="227"/>
      <c r="F255" s="226"/>
      <c r="G255" s="227"/>
      <c r="I255" s="226"/>
      <c r="J255" s="227"/>
      <c r="O255" s="226"/>
      <c r="P255" s="226"/>
      <c r="Q255" s="227"/>
      <c r="R255" s="226"/>
      <c r="S255" s="226"/>
      <c r="T255" s="226"/>
      <c r="V255" s="226"/>
      <c r="W255" s="226"/>
      <c r="X255" s="226"/>
      <c r="Y255" s="226"/>
      <c r="Z255" s="226"/>
    </row>
    <row r="256" spans="3:26" x14ac:dyDescent="0.25">
      <c r="C256" s="226"/>
      <c r="D256" s="227"/>
      <c r="F256" s="226"/>
      <c r="G256" s="227"/>
      <c r="I256" s="226"/>
      <c r="J256" s="227"/>
      <c r="O256" s="226"/>
      <c r="P256" s="226"/>
      <c r="Q256" s="227"/>
      <c r="R256" s="226"/>
      <c r="S256" s="226"/>
      <c r="T256" s="226"/>
      <c r="V256" s="226"/>
      <c r="W256" s="226"/>
      <c r="X256" s="226"/>
      <c r="Y256" s="226"/>
      <c r="Z256" s="226"/>
    </row>
    <row r="257" spans="3:26" x14ac:dyDescent="0.25">
      <c r="C257" s="226"/>
      <c r="D257" s="227"/>
      <c r="F257" s="226"/>
      <c r="G257" s="227"/>
      <c r="I257" s="226"/>
      <c r="J257" s="227"/>
      <c r="O257" s="226"/>
      <c r="P257" s="226"/>
      <c r="Q257" s="227"/>
      <c r="R257" s="226"/>
      <c r="S257" s="226"/>
      <c r="T257" s="226"/>
      <c r="V257" s="226"/>
      <c r="W257" s="226"/>
      <c r="X257" s="226"/>
      <c r="Y257" s="226"/>
      <c r="Z257" s="226"/>
    </row>
    <row r="258" spans="3:26" x14ac:dyDescent="0.25">
      <c r="C258" s="226"/>
      <c r="D258" s="227"/>
      <c r="F258" s="226"/>
      <c r="G258" s="227"/>
      <c r="I258" s="226"/>
      <c r="J258" s="227"/>
      <c r="O258" s="226"/>
      <c r="P258" s="226"/>
      <c r="Q258" s="227"/>
      <c r="R258" s="226"/>
      <c r="S258" s="226"/>
      <c r="T258" s="226"/>
      <c r="V258" s="226"/>
      <c r="W258" s="226"/>
      <c r="X258" s="226"/>
      <c r="Y258" s="226"/>
      <c r="Z258" s="226"/>
    </row>
    <row r="259" spans="3:26" x14ac:dyDescent="0.25">
      <c r="C259" s="226"/>
      <c r="D259" s="227"/>
      <c r="F259" s="226"/>
      <c r="G259" s="227"/>
      <c r="I259" s="226"/>
      <c r="J259" s="227"/>
      <c r="O259" s="226"/>
      <c r="P259" s="226"/>
      <c r="Q259" s="227"/>
      <c r="R259" s="226"/>
      <c r="S259" s="226"/>
      <c r="T259" s="226"/>
      <c r="V259" s="226"/>
      <c r="W259" s="226"/>
      <c r="X259" s="226"/>
      <c r="Y259" s="226"/>
      <c r="Z259" s="226"/>
    </row>
    <row r="260" spans="3:26" x14ac:dyDescent="0.25">
      <c r="C260" s="226"/>
      <c r="D260" s="227"/>
      <c r="F260" s="226"/>
      <c r="G260" s="227"/>
      <c r="I260" s="226"/>
      <c r="J260" s="227"/>
      <c r="O260" s="226"/>
      <c r="P260" s="226"/>
      <c r="Q260" s="227"/>
      <c r="R260" s="226"/>
      <c r="S260" s="226"/>
      <c r="T260" s="226"/>
      <c r="V260" s="226"/>
      <c r="W260" s="226"/>
      <c r="X260" s="226"/>
      <c r="Y260" s="226"/>
      <c r="Z260" s="226"/>
    </row>
    <row r="261" spans="3:26" x14ac:dyDescent="0.25">
      <c r="C261" s="226"/>
      <c r="D261" s="227"/>
      <c r="F261" s="226"/>
      <c r="G261" s="227"/>
      <c r="I261" s="226"/>
      <c r="J261" s="227"/>
      <c r="O261" s="226"/>
      <c r="P261" s="226"/>
      <c r="Q261" s="227"/>
      <c r="R261" s="226"/>
      <c r="S261" s="226"/>
      <c r="T261" s="226"/>
      <c r="V261" s="226"/>
      <c r="W261" s="226"/>
      <c r="X261" s="226"/>
      <c r="Y261" s="226"/>
      <c r="Z261" s="226"/>
    </row>
    <row r="262" spans="3:26" x14ac:dyDescent="0.25">
      <c r="C262" s="226"/>
      <c r="D262" s="227"/>
      <c r="F262" s="226"/>
      <c r="G262" s="227"/>
      <c r="I262" s="226"/>
      <c r="J262" s="227"/>
      <c r="O262" s="226"/>
      <c r="P262" s="226"/>
      <c r="Q262" s="227"/>
      <c r="R262" s="226"/>
      <c r="S262" s="226"/>
      <c r="T262" s="226"/>
      <c r="V262" s="226"/>
      <c r="W262" s="226"/>
      <c r="X262" s="226"/>
      <c r="Y262" s="226"/>
      <c r="Z262" s="226"/>
    </row>
    <row r="263" spans="3:26" x14ac:dyDescent="0.25">
      <c r="C263" s="226"/>
      <c r="D263" s="227"/>
      <c r="F263" s="226"/>
      <c r="G263" s="227"/>
      <c r="I263" s="226"/>
      <c r="J263" s="227"/>
      <c r="O263" s="226"/>
      <c r="P263" s="226"/>
      <c r="Q263" s="227"/>
      <c r="R263" s="226"/>
      <c r="S263" s="226"/>
      <c r="T263" s="226"/>
      <c r="V263" s="226"/>
      <c r="W263" s="226"/>
      <c r="X263" s="226"/>
      <c r="Y263" s="226"/>
      <c r="Z263" s="226"/>
    </row>
    <row r="264" spans="3:26" x14ac:dyDescent="0.25">
      <c r="C264" s="226"/>
      <c r="D264" s="227"/>
      <c r="F264" s="226"/>
      <c r="G264" s="227"/>
      <c r="I264" s="226"/>
      <c r="J264" s="227"/>
      <c r="O264" s="226"/>
      <c r="P264" s="226"/>
      <c r="Q264" s="227"/>
      <c r="R264" s="226"/>
      <c r="S264" s="226"/>
      <c r="T264" s="226"/>
      <c r="V264" s="226"/>
      <c r="W264" s="226"/>
      <c r="X264" s="226"/>
      <c r="Y264" s="226"/>
      <c r="Z264" s="226"/>
    </row>
    <row r="265" spans="3:26" x14ac:dyDescent="0.25">
      <c r="C265" s="226"/>
      <c r="D265" s="227"/>
      <c r="F265" s="226"/>
      <c r="G265" s="227"/>
      <c r="I265" s="226"/>
      <c r="J265" s="227"/>
      <c r="O265" s="226"/>
      <c r="P265" s="226"/>
      <c r="Q265" s="227"/>
      <c r="R265" s="226"/>
      <c r="S265" s="226"/>
      <c r="T265" s="226"/>
      <c r="V265" s="226"/>
      <c r="W265" s="226"/>
      <c r="X265" s="226"/>
      <c r="Y265" s="226"/>
      <c r="Z265" s="226"/>
    </row>
    <row r="266" spans="3:26" x14ac:dyDescent="0.25">
      <c r="C266" s="226"/>
      <c r="D266" s="227"/>
      <c r="F266" s="226"/>
      <c r="G266" s="227"/>
      <c r="I266" s="226"/>
      <c r="J266" s="227"/>
      <c r="O266" s="226"/>
      <c r="P266" s="226"/>
      <c r="Q266" s="227"/>
      <c r="R266" s="226"/>
      <c r="S266" s="226"/>
      <c r="T266" s="226"/>
      <c r="V266" s="226"/>
      <c r="W266" s="226"/>
      <c r="X266" s="226"/>
      <c r="Y266" s="226"/>
      <c r="Z266" s="226"/>
    </row>
    <row r="267" spans="3:26" x14ac:dyDescent="0.25">
      <c r="C267" s="226"/>
      <c r="D267" s="227"/>
      <c r="F267" s="226"/>
      <c r="G267" s="227"/>
      <c r="I267" s="226"/>
      <c r="J267" s="227"/>
      <c r="O267" s="226"/>
      <c r="P267" s="226"/>
      <c r="Q267" s="227"/>
      <c r="R267" s="226"/>
      <c r="S267" s="226"/>
      <c r="T267" s="226"/>
      <c r="V267" s="226"/>
      <c r="W267" s="226"/>
      <c r="X267" s="226"/>
      <c r="Y267" s="226"/>
      <c r="Z267" s="226"/>
    </row>
    <row r="268" spans="3:26" x14ac:dyDescent="0.25">
      <c r="C268" s="226"/>
      <c r="D268" s="227"/>
      <c r="F268" s="226"/>
      <c r="G268" s="227"/>
      <c r="I268" s="226"/>
      <c r="J268" s="227"/>
      <c r="O268" s="226"/>
      <c r="P268" s="226"/>
      <c r="Q268" s="227"/>
      <c r="R268" s="226"/>
      <c r="S268" s="226"/>
      <c r="T268" s="226"/>
      <c r="V268" s="226"/>
      <c r="W268" s="226"/>
      <c r="X268" s="226"/>
      <c r="Y268" s="226"/>
      <c r="Z268" s="226"/>
    </row>
    <row r="269" spans="3:26" x14ac:dyDescent="0.25">
      <c r="C269" s="226"/>
      <c r="D269" s="227"/>
      <c r="F269" s="226"/>
      <c r="G269" s="227"/>
      <c r="I269" s="226"/>
      <c r="J269" s="227"/>
      <c r="O269" s="226"/>
      <c r="P269" s="226"/>
      <c r="Q269" s="227"/>
      <c r="R269" s="226"/>
      <c r="S269" s="226"/>
      <c r="T269" s="226"/>
      <c r="V269" s="226"/>
      <c r="W269" s="226"/>
      <c r="X269" s="226"/>
      <c r="Y269" s="226"/>
      <c r="Z269" s="226"/>
    </row>
    <row r="270" spans="3:26" x14ac:dyDescent="0.25">
      <c r="C270" s="226"/>
      <c r="D270" s="227"/>
      <c r="F270" s="226"/>
      <c r="G270" s="227"/>
      <c r="I270" s="226"/>
      <c r="J270" s="227"/>
      <c r="O270" s="226"/>
      <c r="P270" s="226"/>
      <c r="Q270" s="227"/>
      <c r="R270" s="226"/>
      <c r="S270" s="226"/>
      <c r="T270" s="226"/>
      <c r="V270" s="226"/>
      <c r="W270" s="226"/>
      <c r="X270" s="226"/>
      <c r="Y270" s="226"/>
      <c r="Z270" s="226"/>
    </row>
    <row r="271" spans="3:26" x14ac:dyDescent="0.25">
      <c r="C271" s="226"/>
      <c r="D271" s="227"/>
      <c r="F271" s="226"/>
      <c r="G271" s="227"/>
      <c r="I271" s="226"/>
      <c r="J271" s="227"/>
      <c r="O271" s="226"/>
      <c r="P271" s="226"/>
      <c r="Q271" s="227"/>
      <c r="R271" s="226"/>
      <c r="S271" s="226"/>
      <c r="T271" s="226"/>
      <c r="V271" s="226"/>
      <c r="W271" s="226"/>
      <c r="X271" s="226"/>
      <c r="Y271" s="226"/>
      <c r="Z271" s="226"/>
    </row>
    <row r="272" spans="3:26" x14ac:dyDescent="0.25">
      <c r="C272" s="226"/>
      <c r="D272" s="227"/>
      <c r="F272" s="226"/>
      <c r="G272" s="227"/>
      <c r="I272" s="226"/>
      <c r="J272" s="227"/>
      <c r="O272" s="226"/>
      <c r="P272" s="226"/>
      <c r="Q272" s="227"/>
      <c r="R272" s="226"/>
      <c r="S272" s="226"/>
      <c r="T272" s="226"/>
      <c r="V272" s="226"/>
      <c r="W272" s="226"/>
      <c r="X272" s="226"/>
      <c r="Y272" s="226"/>
      <c r="Z272" s="226"/>
    </row>
    <row r="273" spans="3:26" x14ac:dyDescent="0.25">
      <c r="C273" s="226"/>
      <c r="D273" s="227"/>
      <c r="F273" s="226"/>
      <c r="G273" s="227"/>
      <c r="I273" s="226"/>
      <c r="J273" s="227"/>
      <c r="O273" s="226"/>
      <c r="P273" s="226"/>
      <c r="Q273" s="227"/>
      <c r="R273" s="226"/>
      <c r="S273" s="226"/>
      <c r="T273" s="226"/>
      <c r="V273" s="226"/>
      <c r="W273" s="226"/>
      <c r="X273" s="226"/>
      <c r="Y273" s="226"/>
      <c r="Z273" s="226"/>
    </row>
    <row r="274" spans="3:26" x14ac:dyDescent="0.25">
      <c r="C274" s="226"/>
      <c r="D274" s="227"/>
      <c r="F274" s="226"/>
      <c r="G274" s="227"/>
      <c r="I274" s="226"/>
      <c r="J274" s="227"/>
      <c r="O274" s="226"/>
      <c r="P274" s="226"/>
      <c r="Q274" s="227"/>
      <c r="R274" s="226"/>
      <c r="S274" s="226"/>
      <c r="T274" s="226"/>
      <c r="V274" s="226"/>
      <c r="W274" s="226"/>
      <c r="X274" s="226"/>
      <c r="Y274" s="226"/>
      <c r="Z274" s="226"/>
    </row>
    <row r="275" spans="3:26" x14ac:dyDescent="0.25">
      <c r="C275" s="226"/>
      <c r="D275" s="227"/>
      <c r="F275" s="226"/>
      <c r="G275" s="227"/>
      <c r="I275" s="226"/>
      <c r="J275" s="227"/>
      <c r="O275" s="226"/>
      <c r="P275" s="226"/>
      <c r="Q275" s="227"/>
      <c r="R275" s="226"/>
      <c r="S275" s="226"/>
      <c r="T275" s="226"/>
      <c r="V275" s="226"/>
      <c r="W275" s="226"/>
      <c r="X275" s="226"/>
      <c r="Y275" s="226"/>
      <c r="Z275" s="226"/>
    </row>
    <row r="276" spans="3:26" x14ac:dyDescent="0.25">
      <c r="C276" s="226"/>
      <c r="D276" s="227"/>
      <c r="F276" s="226"/>
      <c r="G276" s="227"/>
      <c r="I276" s="226"/>
      <c r="J276" s="227"/>
      <c r="O276" s="226"/>
      <c r="P276" s="226"/>
      <c r="Q276" s="227"/>
      <c r="R276" s="226"/>
      <c r="S276" s="226"/>
      <c r="T276" s="226"/>
      <c r="V276" s="226"/>
      <c r="W276" s="226"/>
      <c r="X276" s="226"/>
      <c r="Y276" s="226"/>
      <c r="Z276" s="226"/>
    </row>
    <row r="277" spans="3:26" x14ac:dyDescent="0.25">
      <c r="C277" s="226"/>
      <c r="D277" s="227"/>
      <c r="F277" s="226"/>
      <c r="G277" s="227"/>
      <c r="I277" s="226"/>
      <c r="J277" s="227"/>
      <c r="O277" s="226"/>
      <c r="P277" s="226"/>
      <c r="Q277" s="227"/>
      <c r="R277" s="226"/>
      <c r="S277" s="226"/>
      <c r="T277" s="226"/>
      <c r="V277" s="226"/>
      <c r="W277" s="226"/>
      <c r="X277" s="226"/>
      <c r="Y277" s="226"/>
      <c r="Z277" s="226"/>
    </row>
    <row r="278" spans="3:26" x14ac:dyDescent="0.25">
      <c r="C278" s="226"/>
      <c r="D278" s="227"/>
      <c r="F278" s="226"/>
      <c r="G278" s="227"/>
      <c r="I278" s="226"/>
      <c r="J278" s="227"/>
      <c r="O278" s="226"/>
      <c r="P278" s="226"/>
      <c r="Q278" s="227"/>
      <c r="R278" s="226"/>
      <c r="S278" s="226"/>
      <c r="T278" s="226"/>
      <c r="V278" s="226"/>
      <c r="W278" s="226"/>
      <c r="X278" s="226"/>
      <c r="Y278" s="226"/>
      <c r="Z278" s="226"/>
    </row>
    <row r="279" spans="3:26" x14ac:dyDescent="0.25">
      <c r="C279" s="226"/>
      <c r="D279" s="227"/>
      <c r="F279" s="226"/>
      <c r="G279" s="227"/>
      <c r="I279" s="226"/>
      <c r="J279" s="227"/>
      <c r="O279" s="226"/>
      <c r="P279" s="226"/>
      <c r="Q279" s="227"/>
      <c r="R279" s="226"/>
      <c r="S279" s="226"/>
      <c r="T279" s="226"/>
      <c r="V279" s="226"/>
      <c r="W279" s="226"/>
      <c r="X279" s="226"/>
      <c r="Y279" s="226"/>
      <c r="Z279" s="226"/>
    </row>
    <row r="280" spans="3:26" x14ac:dyDescent="0.25">
      <c r="C280" s="226"/>
      <c r="D280" s="227"/>
      <c r="F280" s="226"/>
      <c r="G280" s="227"/>
      <c r="I280" s="226"/>
      <c r="J280" s="227"/>
      <c r="O280" s="226"/>
      <c r="P280" s="226"/>
      <c r="Q280" s="227"/>
      <c r="R280" s="226"/>
      <c r="S280" s="226"/>
      <c r="T280" s="226"/>
      <c r="V280" s="226"/>
      <c r="W280" s="226"/>
      <c r="X280" s="226"/>
      <c r="Y280" s="226"/>
      <c r="Z280" s="226"/>
    </row>
    <row r="281" spans="3:26" x14ac:dyDescent="0.25">
      <c r="C281" s="226"/>
      <c r="D281" s="227"/>
      <c r="F281" s="226"/>
      <c r="G281" s="227"/>
      <c r="I281" s="226"/>
      <c r="J281" s="227"/>
      <c r="O281" s="226"/>
      <c r="P281" s="226"/>
      <c r="Q281" s="227"/>
      <c r="R281" s="226"/>
      <c r="S281" s="226"/>
      <c r="T281" s="226"/>
      <c r="V281" s="226"/>
      <c r="W281" s="226"/>
      <c r="X281" s="226"/>
      <c r="Y281" s="226"/>
      <c r="Z281" s="226"/>
    </row>
    <row r="282" spans="3:26" x14ac:dyDescent="0.25">
      <c r="C282" s="226"/>
      <c r="D282" s="227"/>
      <c r="F282" s="226"/>
      <c r="G282" s="227"/>
      <c r="I282" s="226"/>
      <c r="J282" s="227"/>
      <c r="O282" s="226"/>
      <c r="P282" s="226"/>
      <c r="Q282" s="227"/>
      <c r="R282" s="226"/>
      <c r="S282" s="226"/>
      <c r="T282" s="226"/>
      <c r="V282" s="226"/>
      <c r="W282" s="226"/>
      <c r="X282" s="226"/>
      <c r="Y282" s="226"/>
      <c r="Z282" s="226"/>
    </row>
    <row r="283" spans="3:26" x14ac:dyDescent="0.25">
      <c r="C283" s="226"/>
      <c r="D283" s="227"/>
      <c r="F283" s="226"/>
      <c r="G283" s="227"/>
      <c r="I283" s="226"/>
      <c r="J283" s="227"/>
      <c r="O283" s="226"/>
      <c r="P283" s="226"/>
      <c r="Q283" s="227"/>
      <c r="R283" s="226"/>
      <c r="S283" s="226"/>
      <c r="T283" s="226"/>
      <c r="V283" s="226"/>
      <c r="W283" s="226"/>
      <c r="X283" s="226"/>
      <c r="Y283" s="226"/>
      <c r="Z283" s="226"/>
    </row>
    <row r="284" spans="3:26" x14ac:dyDescent="0.25">
      <c r="C284" s="226"/>
      <c r="D284" s="227"/>
      <c r="F284" s="226"/>
      <c r="G284" s="227"/>
      <c r="I284" s="226"/>
      <c r="J284" s="227"/>
      <c r="O284" s="226"/>
      <c r="P284" s="226"/>
      <c r="Q284" s="227"/>
      <c r="R284" s="226"/>
      <c r="S284" s="226"/>
      <c r="T284" s="226"/>
      <c r="V284" s="226"/>
      <c r="W284" s="226"/>
      <c r="X284" s="226"/>
      <c r="Y284" s="226"/>
      <c r="Z284" s="226"/>
    </row>
    <row r="285" spans="3:26" x14ac:dyDescent="0.25">
      <c r="C285" s="226"/>
      <c r="D285" s="227"/>
      <c r="F285" s="226"/>
      <c r="G285" s="227"/>
      <c r="I285" s="226"/>
      <c r="J285" s="227"/>
      <c r="O285" s="226"/>
      <c r="P285" s="226"/>
      <c r="Q285" s="227"/>
      <c r="R285" s="226"/>
      <c r="S285" s="226"/>
      <c r="T285" s="226"/>
      <c r="V285" s="226"/>
      <c r="W285" s="226"/>
      <c r="X285" s="226"/>
      <c r="Y285" s="226"/>
      <c r="Z285" s="226"/>
    </row>
    <row r="286" spans="3:26" x14ac:dyDescent="0.25">
      <c r="C286" s="226"/>
      <c r="D286" s="227"/>
      <c r="F286" s="226"/>
      <c r="G286" s="227"/>
      <c r="I286" s="226"/>
      <c r="J286" s="227"/>
      <c r="O286" s="226"/>
      <c r="P286" s="226"/>
      <c r="Q286" s="227"/>
      <c r="R286" s="226"/>
      <c r="S286" s="226"/>
      <c r="T286" s="226"/>
      <c r="V286" s="226"/>
      <c r="W286" s="226"/>
      <c r="X286" s="226"/>
      <c r="Y286" s="226"/>
      <c r="Z286" s="226"/>
    </row>
    <row r="287" spans="3:26" x14ac:dyDescent="0.25">
      <c r="C287" s="226"/>
      <c r="D287" s="227"/>
      <c r="F287" s="226"/>
      <c r="G287" s="227"/>
      <c r="I287" s="226"/>
      <c r="J287" s="227"/>
      <c r="O287" s="226"/>
      <c r="P287" s="226"/>
      <c r="Q287" s="227"/>
      <c r="R287" s="226"/>
      <c r="S287" s="226"/>
      <c r="T287" s="226"/>
      <c r="V287" s="226"/>
      <c r="W287" s="226"/>
      <c r="X287" s="226"/>
      <c r="Y287" s="226"/>
      <c r="Z287" s="226"/>
    </row>
    <row r="288" spans="3:26" x14ac:dyDescent="0.25">
      <c r="C288" s="226"/>
      <c r="D288" s="227"/>
      <c r="F288" s="226"/>
      <c r="G288" s="227"/>
      <c r="I288" s="226"/>
      <c r="J288" s="227"/>
      <c r="O288" s="226"/>
      <c r="P288" s="226"/>
      <c r="Q288" s="227"/>
      <c r="R288" s="226"/>
      <c r="S288" s="226"/>
      <c r="T288" s="226"/>
      <c r="V288" s="226"/>
      <c r="W288" s="226"/>
      <c r="X288" s="226"/>
      <c r="Y288" s="226"/>
      <c r="Z288" s="226"/>
    </row>
    <row r="289" spans="3:26" x14ac:dyDescent="0.25">
      <c r="C289" s="226"/>
      <c r="D289" s="227"/>
      <c r="F289" s="226"/>
      <c r="G289" s="227"/>
      <c r="I289" s="226"/>
      <c r="J289" s="227"/>
      <c r="O289" s="226"/>
      <c r="P289" s="226"/>
      <c r="Q289" s="227"/>
      <c r="R289" s="226"/>
      <c r="S289" s="226"/>
      <c r="T289" s="226"/>
      <c r="V289" s="226"/>
      <c r="W289" s="226"/>
      <c r="X289" s="226"/>
      <c r="Y289" s="226"/>
      <c r="Z289" s="226"/>
    </row>
    <row r="290" spans="3:26" x14ac:dyDescent="0.25">
      <c r="C290" s="226"/>
      <c r="D290" s="227"/>
      <c r="F290" s="226"/>
      <c r="G290" s="227"/>
      <c r="I290" s="226"/>
      <c r="J290" s="227"/>
      <c r="O290" s="226"/>
      <c r="P290" s="226"/>
      <c r="Q290" s="227"/>
      <c r="R290" s="226"/>
      <c r="S290" s="226"/>
      <c r="T290" s="226"/>
      <c r="V290" s="226"/>
      <c r="W290" s="226"/>
      <c r="X290" s="226"/>
      <c r="Y290" s="226"/>
      <c r="Z290" s="226"/>
    </row>
    <row r="291" spans="3:26" x14ac:dyDescent="0.25">
      <c r="C291" s="226"/>
      <c r="D291" s="227"/>
      <c r="F291" s="226"/>
      <c r="G291" s="227"/>
      <c r="I291" s="226"/>
      <c r="J291" s="227"/>
      <c r="O291" s="226"/>
      <c r="P291" s="226"/>
      <c r="Q291" s="227"/>
      <c r="R291" s="226"/>
      <c r="S291" s="226"/>
      <c r="T291" s="226"/>
      <c r="V291" s="226"/>
      <c r="W291" s="226"/>
      <c r="X291" s="226"/>
      <c r="Y291" s="226"/>
      <c r="Z291" s="226"/>
    </row>
    <row r="292" spans="3:26" x14ac:dyDescent="0.25">
      <c r="C292" s="226"/>
      <c r="D292" s="227"/>
      <c r="F292" s="226"/>
      <c r="G292" s="227"/>
      <c r="I292" s="226"/>
      <c r="J292" s="227"/>
      <c r="O292" s="226"/>
      <c r="P292" s="226"/>
      <c r="Q292" s="227"/>
      <c r="R292" s="226"/>
      <c r="S292" s="226"/>
      <c r="T292" s="226"/>
      <c r="V292" s="226"/>
      <c r="W292" s="226"/>
      <c r="X292" s="226"/>
      <c r="Y292" s="226"/>
      <c r="Z292" s="226"/>
    </row>
    <row r="293" spans="3:26" x14ac:dyDescent="0.25">
      <c r="C293" s="226"/>
      <c r="D293" s="227"/>
      <c r="F293" s="226"/>
      <c r="G293" s="227"/>
      <c r="I293" s="226"/>
      <c r="J293" s="227"/>
      <c r="O293" s="226"/>
      <c r="P293" s="226"/>
      <c r="Q293" s="227"/>
      <c r="R293" s="226"/>
      <c r="S293" s="226"/>
      <c r="T293" s="226"/>
      <c r="V293" s="226"/>
      <c r="W293" s="226"/>
      <c r="X293" s="226"/>
      <c r="Y293" s="226"/>
      <c r="Z293" s="226"/>
    </row>
    <row r="294" spans="3:26" x14ac:dyDescent="0.25">
      <c r="C294" s="226"/>
      <c r="D294" s="227"/>
      <c r="F294" s="226"/>
      <c r="G294" s="227"/>
      <c r="I294" s="226"/>
      <c r="J294" s="227"/>
      <c r="O294" s="226"/>
      <c r="P294" s="226"/>
      <c r="Q294" s="227"/>
      <c r="R294" s="226"/>
      <c r="S294" s="226"/>
      <c r="T294" s="226"/>
      <c r="V294" s="226"/>
      <c r="W294" s="226"/>
      <c r="X294" s="226"/>
      <c r="Y294" s="226"/>
      <c r="Z294" s="226"/>
    </row>
    <row r="295" spans="3:26" x14ac:dyDescent="0.25">
      <c r="C295" s="226"/>
      <c r="D295" s="227"/>
      <c r="F295" s="226"/>
      <c r="G295" s="227"/>
      <c r="I295" s="226"/>
      <c r="J295" s="227"/>
      <c r="O295" s="226"/>
      <c r="P295" s="226"/>
      <c r="Q295" s="227"/>
      <c r="R295" s="226"/>
      <c r="S295" s="226"/>
      <c r="T295" s="226"/>
      <c r="V295" s="226"/>
      <c r="W295" s="226"/>
      <c r="X295" s="226"/>
      <c r="Y295" s="226"/>
      <c r="Z295" s="226"/>
    </row>
    <row r="296" spans="3:26" x14ac:dyDescent="0.25">
      <c r="C296" s="226"/>
      <c r="D296" s="227"/>
      <c r="F296" s="226"/>
      <c r="G296" s="227"/>
      <c r="I296" s="226"/>
      <c r="J296" s="227"/>
      <c r="O296" s="226"/>
      <c r="P296" s="226"/>
      <c r="Q296" s="227"/>
      <c r="R296" s="226"/>
      <c r="S296" s="226"/>
      <c r="T296" s="226"/>
      <c r="V296" s="226"/>
      <c r="W296" s="226"/>
      <c r="X296" s="226"/>
      <c r="Y296" s="226"/>
      <c r="Z296" s="226"/>
    </row>
    <row r="297" spans="3:26" x14ac:dyDescent="0.25">
      <c r="C297" s="226"/>
      <c r="D297" s="227"/>
      <c r="F297" s="226"/>
      <c r="G297" s="227"/>
      <c r="I297" s="226"/>
      <c r="J297" s="227"/>
      <c r="O297" s="226"/>
      <c r="P297" s="226"/>
      <c r="Q297" s="227"/>
      <c r="R297" s="226"/>
      <c r="S297" s="226"/>
      <c r="T297" s="226"/>
      <c r="V297" s="226"/>
      <c r="W297" s="226"/>
      <c r="X297" s="226"/>
      <c r="Y297" s="226"/>
      <c r="Z297" s="226"/>
    </row>
    <row r="298" spans="3:26" x14ac:dyDescent="0.25">
      <c r="C298" s="226"/>
      <c r="D298" s="227"/>
      <c r="F298" s="226"/>
      <c r="G298" s="227"/>
      <c r="I298" s="226"/>
      <c r="J298" s="227"/>
      <c r="O298" s="226"/>
      <c r="P298" s="226"/>
      <c r="Q298" s="227"/>
      <c r="R298" s="226"/>
      <c r="S298" s="226"/>
      <c r="T298" s="226"/>
      <c r="V298" s="226"/>
      <c r="W298" s="226"/>
      <c r="X298" s="226"/>
      <c r="Y298" s="226"/>
      <c r="Z298" s="226"/>
    </row>
    <row r="299" spans="3:26" x14ac:dyDescent="0.25">
      <c r="C299" s="226"/>
      <c r="D299" s="227"/>
      <c r="F299" s="226"/>
      <c r="G299" s="227"/>
      <c r="I299" s="226"/>
      <c r="J299" s="227"/>
      <c r="O299" s="226"/>
      <c r="P299" s="226"/>
      <c r="Q299" s="227"/>
      <c r="R299" s="226"/>
      <c r="S299" s="226"/>
      <c r="T299" s="226"/>
      <c r="V299" s="226"/>
      <c r="W299" s="226"/>
      <c r="X299" s="226"/>
      <c r="Y299" s="226"/>
      <c r="Z299" s="226"/>
    </row>
    <row r="300" spans="3:26" x14ac:dyDescent="0.25">
      <c r="C300" s="226"/>
      <c r="D300" s="227"/>
      <c r="F300" s="226"/>
      <c r="G300" s="227"/>
      <c r="I300" s="226"/>
      <c r="J300" s="227"/>
      <c r="O300" s="226"/>
      <c r="P300" s="226"/>
      <c r="Q300" s="227"/>
      <c r="R300" s="226"/>
      <c r="S300" s="226"/>
      <c r="T300" s="226"/>
      <c r="V300" s="226"/>
      <c r="W300" s="226"/>
      <c r="X300" s="226"/>
      <c r="Y300" s="226"/>
      <c r="Z300" s="226"/>
    </row>
    <row r="301" spans="3:26" x14ac:dyDescent="0.25">
      <c r="C301" s="226"/>
      <c r="D301" s="227"/>
      <c r="F301" s="226"/>
      <c r="G301" s="227"/>
      <c r="I301" s="226"/>
      <c r="J301" s="227"/>
      <c r="O301" s="226"/>
      <c r="P301" s="226"/>
      <c r="Q301" s="227"/>
      <c r="R301" s="226"/>
      <c r="S301" s="226"/>
      <c r="T301" s="226"/>
      <c r="V301" s="226"/>
      <c r="W301" s="226"/>
      <c r="X301" s="226"/>
      <c r="Y301" s="226"/>
      <c r="Z301" s="226"/>
    </row>
    <row r="302" spans="3:26" x14ac:dyDescent="0.25">
      <c r="C302" s="226"/>
      <c r="D302" s="227"/>
      <c r="F302" s="226"/>
      <c r="G302" s="227"/>
      <c r="I302" s="226"/>
      <c r="J302" s="227"/>
      <c r="O302" s="226"/>
      <c r="P302" s="226"/>
      <c r="Q302" s="227"/>
      <c r="R302" s="226"/>
      <c r="S302" s="226"/>
      <c r="T302" s="226"/>
      <c r="V302" s="226"/>
      <c r="W302" s="226"/>
      <c r="X302" s="226"/>
      <c r="Y302" s="226"/>
      <c r="Z302" s="226"/>
    </row>
    <row r="303" spans="3:26" x14ac:dyDescent="0.25">
      <c r="C303" s="226"/>
      <c r="D303" s="227"/>
      <c r="F303" s="226"/>
      <c r="G303" s="227"/>
      <c r="I303" s="226"/>
      <c r="J303" s="227"/>
      <c r="O303" s="226"/>
      <c r="P303" s="226"/>
      <c r="Q303" s="227"/>
      <c r="R303" s="226"/>
      <c r="S303" s="226"/>
      <c r="T303" s="226"/>
      <c r="V303" s="226"/>
      <c r="W303" s="226"/>
      <c r="X303" s="226"/>
      <c r="Y303" s="226"/>
      <c r="Z303" s="226"/>
    </row>
    <row r="304" spans="3:26" x14ac:dyDescent="0.25">
      <c r="C304" s="226"/>
      <c r="D304" s="227"/>
      <c r="F304" s="226"/>
      <c r="G304" s="227"/>
      <c r="I304" s="226"/>
      <c r="J304" s="227"/>
      <c r="O304" s="226"/>
      <c r="P304" s="226"/>
      <c r="Q304" s="227"/>
      <c r="R304" s="226"/>
      <c r="S304" s="226"/>
      <c r="T304" s="226"/>
      <c r="V304" s="226"/>
      <c r="W304" s="226"/>
      <c r="X304" s="226"/>
      <c r="Y304" s="226"/>
      <c r="Z304" s="226"/>
    </row>
    <row r="305" spans="3:26" x14ac:dyDescent="0.25">
      <c r="C305" s="226"/>
      <c r="D305" s="227"/>
      <c r="F305" s="226"/>
      <c r="G305" s="227"/>
      <c r="I305" s="226"/>
      <c r="J305" s="227"/>
      <c r="O305" s="226"/>
      <c r="P305" s="226"/>
      <c r="Q305" s="227"/>
      <c r="R305" s="226"/>
      <c r="S305" s="226"/>
      <c r="T305" s="226"/>
      <c r="V305" s="226"/>
      <c r="W305" s="226"/>
      <c r="X305" s="226"/>
      <c r="Y305" s="226"/>
      <c r="Z305" s="226"/>
    </row>
    <row r="306" spans="3:26" x14ac:dyDescent="0.25">
      <c r="C306" s="226"/>
      <c r="D306" s="227"/>
      <c r="F306" s="226"/>
      <c r="G306" s="227"/>
      <c r="I306" s="226"/>
      <c r="J306" s="227"/>
      <c r="O306" s="226"/>
      <c r="P306" s="226"/>
      <c r="Q306" s="227"/>
      <c r="R306" s="226"/>
      <c r="S306" s="226"/>
      <c r="T306" s="226"/>
      <c r="V306" s="226"/>
      <c r="W306" s="226"/>
      <c r="X306" s="226"/>
      <c r="Y306" s="226"/>
      <c r="Z306" s="226"/>
    </row>
    <row r="307" spans="3:26" x14ac:dyDescent="0.25">
      <c r="C307" s="226"/>
      <c r="D307" s="227"/>
      <c r="F307" s="226"/>
      <c r="G307" s="227"/>
      <c r="I307" s="226"/>
      <c r="J307" s="227"/>
      <c r="O307" s="226"/>
      <c r="P307" s="226"/>
      <c r="Q307" s="227"/>
      <c r="R307" s="226"/>
      <c r="S307" s="226"/>
      <c r="T307" s="226"/>
      <c r="V307" s="226"/>
      <c r="W307" s="226"/>
      <c r="X307" s="226"/>
      <c r="Y307" s="226"/>
      <c r="Z307" s="226"/>
    </row>
    <row r="308" spans="3:26" x14ac:dyDescent="0.25">
      <c r="C308" s="226"/>
      <c r="D308" s="227"/>
      <c r="F308" s="226"/>
      <c r="G308" s="227"/>
      <c r="I308" s="226"/>
      <c r="J308" s="227"/>
      <c r="O308" s="226"/>
      <c r="P308" s="226"/>
      <c r="Q308" s="227"/>
      <c r="R308" s="226"/>
      <c r="S308" s="226"/>
      <c r="T308" s="226"/>
      <c r="V308" s="226"/>
      <c r="W308" s="226"/>
      <c r="X308" s="226"/>
      <c r="Y308" s="226"/>
      <c r="Z308" s="226"/>
    </row>
    <row r="309" spans="3:26" x14ac:dyDescent="0.25">
      <c r="C309" s="226"/>
      <c r="D309" s="227"/>
      <c r="F309" s="226"/>
      <c r="G309" s="227"/>
      <c r="I309" s="226"/>
      <c r="J309" s="227"/>
      <c r="O309" s="226"/>
      <c r="P309" s="226"/>
      <c r="Q309" s="227"/>
      <c r="R309" s="226"/>
      <c r="S309" s="226"/>
      <c r="T309" s="226"/>
      <c r="V309" s="226"/>
      <c r="W309" s="226"/>
      <c r="X309" s="226"/>
      <c r="Y309" s="226"/>
      <c r="Z309" s="226"/>
    </row>
    <row r="310" spans="3:26" x14ac:dyDescent="0.25">
      <c r="C310" s="226"/>
      <c r="D310" s="227"/>
      <c r="F310" s="226"/>
      <c r="G310" s="227"/>
      <c r="I310" s="226"/>
      <c r="J310" s="227"/>
      <c r="O310" s="226"/>
      <c r="P310" s="226"/>
      <c r="Q310" s="227"/>
      <c r="R310" s="226"/>
      <c r="S310" s="226"/>
      <c r="T310" s="226"/>
      <c r="V310" s="226"/>
      <c r="W310" s="226"/>
      <c r="X310" s="226"/>
      <c r="Y310" s="226"/>
      <c r="Z310" s="226"/>
    </row>
    <row r="311" spans="3:26" x14ac:dyDescent="0.25">
      <c r="C311" s="226"/>
      <c r="D311" s="227"/>
      <c r="F311" s="226"/>
      <c r="G311" s="227"/>
      <c r="I311" s="226"/>
      <c r="J311" s="227"/>
      <c r="O311" s="226"/>
      <c r="P311" s="226"/>
      <c r="Q311" s="227"/>
      <c r="R311" s="226"/>
      <c r="S311" s="226"/>
      <c r="T311" s="226"/>
      <c r="V311" s="226"/>
      <c r="W311" s="226"/>
      <c r="X311" s="226"/>
      <c r="Y311" s="226"/>
      <c r="Z311" s="226"/>
    </row>
    <row r="312" spans="3:26" x14ac:dyDescent="0.25">
      <c r="C312" s="226"/>
      <c r="D312" s="227"/>
      <c r="F312" s="226"/>
      <c r="G312" s="227"/>
      <c r="I312" s="226"/>
      <c r="J312" s="227"/>
      <c r="O312" s="226"/>
      <c r="P312" s="226"/>
      <c r="Q312" s="227"/>
      <c r="R312" s="226"/>
      <c r="S312" s="226"/>
      <c r="T312" s="226"/>
      <c r="V312" s="226"/>
      <c r="W312" s="226"/>
      <c r="X312" s="226"/>
      <c r="Y312" s="226"/>
      <c r="Z312" s="226"/>
    </row>
    <row r="313" spans="3:26" x14ac:dyDescent="0.25">
      <c r="C313" s="226"/>
      <c r="D313" s="227"/>
      <c r="F313" s="226"/>
      <c r="G313" s="227"/>
      <c r="I313" s="226"/>
      <c r="J313" s="227"/>
      <c r="O313" s="226"/>
      <c r="P313" s="226"/>
      <c r="Q313" s="227"/>
      <c r="R313" s="226"/>
      <c r="S313" s="226"/>
      <c r="T313" s="226"/>
      <c r="V313" s="226"/>
      <c r="W313" s="226"/>
      <c r="X313" s="226"/>
      <c r="Y313" s="226"/>
      <c r="Z313" s="226"/>
    </row>
    <row r="314" spans="3:26" x14ac:dyDescent="0.25">
      <c r="C314" s="226"/>
      <c r="D314" s="227"/>
      <c r="F314" s="226"/>
      <c r="G314" s="227"/>
      <c r="I314" s="226"/>
      <c r="J314" s="227"/>
      <c r="O314" s="226"/>
      <c r="P314" s="226"/>
      <c r="Q314" s="227"/>
      <c r="R314" s="226"/>
      <c r="S314" s="226"/>
      <c r="T314" s="226"/>
      <c r="V314" s="226"/>
      <c r="W314" s="226"/>
      <c r="X314" s="226"/>
      <c r="Y314" s="226"/>
      <c r="Z314" s="226"/>
    </row>
    <row r="315" spans="3:26" x14ac:dyDescent="0.25">
      <c r="C315" s="226"/>
      <c r="D315" s="227"/>
      <c r="F315" s="226"/>
      <c r="G315" s="227"/>
      <c r="I315" s="226"/>
      <c r="J315" s="227"/>
      <c r="O315" s="226"/>
      <c r="P315" s="226"/>
      <c r="Q315" s="227"/>
      <c r="R315" s="226"/>
      <c r="S315" s="226"/>
      <c r="T315" s="226"/>
      <c r="V315" s="226"/>
      <c r="W315" s="226"/>
      <c r="X315" s="226"/>
      <c r="Y315" s="226"/>
      <c r="Z315" s="226"/>
    </row>
    <row r="316" spans="3:26" x14ac:dyDescent="0.25">
      <c r="C316" s="226"/>
      <c r="D316" s="227"/>
      <c r="F316" s="226"/>
      <c r="G316" s="227"/>
      <c r="I316" s="226"/>
      <c r="J316" s="227"/>
      <c r="O316" s="226"/>
      <c r="P316" s="226"/>
      <c r="Q316" s="227"/>
      <c r="R316" s="226"/>
      <c r="S316" s="226"/>
      <c r="T316" s="226"/>
      <c r="V316" s="226"/>
      <c r="W316" s="226"/>
      <c r="X316" s="226"/>
      <c r="Y316" s="226"/>
      <c r="Z316" s="226"/>
    </row>
    <row r="317" spans="3:26" x14ac:dyDescent="0.25">
      <c r="C317" s="226"/>
      <c r="D317" s="227"/>
      <c r="F317" s="226"/>
      <c r="G317" s="227"/>
      <c r="I317" s="226"/>
      <c r="J317" s="227"/>
      <c r="O317" s="226"/>
      <c r="P317" s="226"/>
      <c r="Q317" s="227"/>
      <c r="R317" s="226"/>
      <c r="S317" s="226"/>
      <c r="T317" s="226"/>
      <c r="V317" s="226"/>
      <c r="W317" s="226"/>
      <c r="X317" s="226"/>
      <c r="Y317" s="226"/>
      <c r="Z317" s="226"/>
    </row>
    <row r="318" spans="3:26" x14ac:dyDescent="0.25">
      <c r="C318" s="226"/>
      <c r="D318" s="227"/>
      <c r="F318" s="226"/>
      <c r="G318" s="227"/>
      <c r="I318" s="226"/>
      <c r="J318" s="227"/>
      <c r="O318" s="226"/>
      <c r="P318" s="226"/>
      <c r="Q318" s="227"/>
      <c r="R318" s="226"/>
      <c r="S318" s="226"/>
      <c r="T318" s="226"/>
      <c r="V318" s="226"/>
      <c r="W318" s="226"/>
      <c r="X318" s="226"/>
      <c r="Y318" s="226"/>
      <c r="Z318" s="226"/>
    </row>
    <row r="319" spans="3:26" x14ac:dyDescent="0.25">
      <c r="C319" s="226"/>
      <c r="D319" s="227"/>
      <c r="F319" s="226"/>
      <c r="G319" s="227"/>
      <c r="I319" s="226"/>
      <c r="J319" s="227"/>
      <c r="O319" s="226"/>
      <c r="P319" s="226"/>
      <c r="Q319" s="227"/>
      <c r="R319" s="226"/>
      <c r="S319" s="226"/>
      <c r="T319" s="226"/>
      <c r="V319" s="226"/>
      <c r="W319" s="226"/>
      <c r="X319" s="226"/>
      <c r="Y319" s="226"/>
      <c r="Z319" s="226"/>
    </row>
    <row r="320" spans="3:26" x14ac:dyDescent="0.25">
      <c r="C320" s="226"/>
      <c r="D320" s="227"/>
      <c r="F320" s="226"/>
      <c r="G320" s="227"/>
      <c r="I320" s="226"/>
      <c r="J320" s="227"/>
      <c r="O320" s="226"/>
      <c r="P320" s="226"/>
      <c r="Q320" s="227"/>
      <c r="R320" s="226"/>
      <c r="S320" s="226"/>
      <c r="T320" s="226"/>
      <c r="V320" s="226"/>
      <c r="W320" s="226"/>
      <c r="X320" s="226"/>
      <c r="Y320" s="226"/>
      <c r="Z320" s="226"/>
    </row>
    <row r="321" spans="3:26" x14ac:dyDescent="0.25">
      <c r="C321" s="226"/>
      <c r="D321" s="227"/>
      <c r="F321" s="226"/>
      <c r="G321" s="227"/>
      <c r="I321" s="226"/>
      <c r="J321" s="227"/>
      <c r="O321" s="226"/>
      <c r="P321" s="226"/>
      <c r="Q321" s="227"/>
      <c r="R321" s="226"/>
      <c r="S321" s="226"/>
      <c r="T321" s="226"/>
      <c r="V321" s="226"/>
      <c r="W321" s="226"/>
      <c r="X321" s="226"/>
      <c r="Y321" s="226"/>
      <c r="Z321" s="226"/>
    </row>
    <row r="322" spans="3:26" x14ac:dyDescent="0.25">
      <c r="C322" s="226"/>
      <c r="D322" s="227"/>
      <c r="F322" s="226"/>
      <c r="G322" s="227"/>
      <c r="I322" s="226"/>
      <c r="J322" s="227"/>
      <c r="O322" s="226"/>
      <c r="P322" s="226"/>
      <c r="Q322" s="227"/>
      <c r="R322" s="226"/>
      <c r="S322" s="226"/>
      <c r="T322" s="226"/>
      <c r="V322" s="226"/>
      <c r="W322" s="226"/>
      <c r="X322" s="226"/>
      <c r="Y322" s="226"/>
      <c r="Z322" s="226"/>
    </row>
    <row r="323" spans="3:26" x14ac:dyDescent="0.25">
      <c r="C323" s="226"/>
      <c r="D323" s="227"/>
      <c r="F323" s="226"/>
      <c r="G323" s="227"/>
      <c r="I323" s="226"/>
      <c r="J323" s="227"/>
      <c r="O323" s="226"/>
      <c r="P323" s="226"/>
      <c r="Q323" s="227"/>
      <c r="R323" s="226"/>
      <c r="S323" s="226"/>
      <c r="T323" s="226"/>
      <c r="V323" s="226"/>
      <c r="W323" s="226"/>
      <c r="X323" s="226"/>
      <c r="Y323" s="226"/>
      <c r="Z323" s="226"/>
    </row>
    <row r="324" spans="3:26" x14ac:dyDescent="0.25">
      <c r="C324" s="226"/>
      <c r="D324" s="227"/>
      <c r="F324" s="226"/>
      <c r="G324" s="227"/>
      <c r="I324" s="226"/>
      <c r="J324" s="227"/>
      <c r="O324" s="226"/>
      <c r="P324" s="226"/>
      <c r="Q324" s="227"/>
      <c r="R324" s="226"/>
      <c r="S324" s="226"/>
      <c r="T324" s="226"/>
      <c r="V324" s="226"/>
      <c r="W324" s="226"/>
      <c r="X324" s="226"/>
      <c r="Y324" s="226"/>
      <c r="Z324" s="226"/>
    </row>
    <row r="325" spans="3:26" x14ac:dyDescent="0.25">
      <c r="C325" s="226"/>
      <c r="D325" s="227"/>
      <c r="F325" s="226"/>
      <c r="G325" s="227"/>
      <c r="I325" s="226"/>
      <c r="J325" s="227"/>
      <c r="O325" s="226"/>
      <c r="P325" s="226"/>
      <c r="Q325" s="227"/>
      <c r="R325" s="226"/>
      <c r="S325" s="226"/>
      <c r="T325" s="226"/>
      <c r="V325" s="226"/>
      <c r="W325" s="226"/>
      <c r="X325" s="226"/>
      <c r="Y325" s="226"/>
      <c r="Z325" s="226"/>
    </row>
    <row r="326" spans="3:26" x14ac:dyDescent="0.25">
      <c r="C326" s="226"/>
      <c r="D326" s="227"/>
      <c r="F326" s="226"/>
      <c r="G326" s="227"/>
      <c r="I326" s="226"/>
      <c r="J326" s="227"/>
      <c r="O326" s="226"/>
      <c r="P326" s="226"/>
      <c r="Q326" s="227"/>
      <c r="R326" s="226"/>
      <c r="S326" s="226"/>
      <c r="T326" s="226"/>
      <c r="V326" s="226"/>
      <c r="W326" s="226"/>
      <c r="X326" s="226"/>
      <c r="Y326" s="226"/>
      <c r="Z326" s="226"/>
    </row>
    <row r="327" spans="3:26" x14ac:dyDescent="0.25">
      <c r="C327" s="226"/>
      <c r="D327" s="227"/>
      <c r="F327" s="226"/>
      <c r="G327" s="227"/>
      <c r="I327" s="226"/>
      <c r="J327" s="227"/>
      <c r="O327" s="226"/>
      <c r="P327" s="226"/>
      <c r="Q327" s="227"/>
      <c r="R327" s="226"/>
      <c r="S327" s="226"/>
      <c r="T327" s="226"/>
      <c r="V327" s="226"/>
      <c r="W327" s="226"/>
      <c r="X327" s="226"/>
      <c r="Y327" s="226"/>
      <c r="Z327" s="226"/>
    </row>
    <row r="328" spans="3:26" x14ac:dyDescent="0.25">
      <c r="C328" s="226"/>
      <c r="D328" s="227"/>
      <c r="F328" s="226"/>
      <c r="G328" s="227"/>
      <c r="I328" s="226"/>
      <c r="J328" s="227"/>
      <c r="O328" s="226"/>
      <c r="P328" s="226"/>
      <c r="Q328" s="227"/>
      <c r="R328" s="226"/>
      <c r="S328" s="226"/>
      <c r="T328" s="226"/>
      <c r="V328" s="226"/>
      <c r="W328" s="226"/>
      <c r="X328" s="226"/>
      <c r="Y328" s="226"/>
      <c r="Z328" s="226"/>
    </row>
    <row r="329" spans="3:26" x14ac:dyDescent="0.25">
      <c r="C329" s="226"/>
      <c r="D329" s="227"/>
      <c r="F329" s="226"/>
      <c r="G329" s="227"/>
      <c r="I329" s="226"/>
      <c r="J329" s="227"/>
      <c r="O329" s="226"/>
      <c r="P329" s="226"/>
      <c r="Q329" s="227"/>
      <c r="R329" s="226"/>
      <c r="S329" s="226"/>
      <c r="T329" s="226"/>
      <c r="V329" s="226"/>
      <c r="W329" s="226"/>
      <c r="X329" s="226"/>
      <c r="Y329" s="226"/>
      <c r="Z329" s="226"/>
    </row>
    <row r="330" spans="3:26" x14ac:dyDescent="0.25">
      <c r="C330" s="226"/>
      <c r="D330" s="227"/>
      <c r="F330" s="226"/>
      <c r="G330" s="227"/>
      <c r="I330" s="226"/>
      <c r="J330" s="227"/>
      <c r="O330" s="226"/>
      <c r="P330" s="226"/>
      <c r="Q330" s="227"/>
      <c r="R330" s="226"/>
      <c r="S330" s="226"/>
      <c r="T330" s="226"/>
      <c r="V330" s="226"/>
      <c r="W330" s="226"/>
      <c r="X330" s="226"/>
      <c r="Y330" s="226"/>
      <c r="Z330" s="226"/>
    </row>
    <row r="331" spans="3:26" x14ac:dyDescent="0.25">
      <c r="C331" s="226"/>
      <c r="D331" s="227"/>
      <c r="F331" s="226"/>
      <c r="G331" s="227"/>
      <c r="I331" s="226"/>
      <c r="J331" s="227"/>
      <c r="O331" s="226"/>
      <c r="P331" s="226"/>
      <c r="Q331" s="227"/>
      <c r="R331" s="226"/>
      <c r="S331" s="226"/>
      <c r="T331" s="226"/>
      <c r="V331" s="226"/>
      <c r="W331" s="226"/>
      <c r="X331" s="226"/>
      <c r="Y331" s="226"/>
      <c r="Z331" s="226"/>
    </row>
    <row r="332" spans="3:26" x14ac:dyDescent="0.25">
      <c r="C332" s="226"/>
      <c r="D332" s="227"/>
      <c r="F332" s="226"/>
      <c r="G332" s="227"/>
      <c r="I332" s="226"/>
      <c r="J332" s="227"/>
      <c r="O332" s="226"/>
      <c r="P332" s="226"/>
      <c r="Q332" s="227"/>
      <c r="R332" s="226"/>
      <c r="S332" s="226"/>
      <c r="T332" s="226"/>
      <c r="V332" s="226"/>
      <c r="W332" s="226"/>
      <c r="X332" s="226"/>
      <c r="Y332" s="226"/>
      <c r="Z332" s="226"/>
    </row>
    <row r="333" spans="3:26" x14ac:dyDescent="0.25">
      <c r="C333" s="226"/>
      <c r="D333" s="227"/>
      <c r="F333" s="226"/>
      <c r="G333" s="227"/>
      <c r="I333" s="226"/>
      <c r="J333" s="227"/>
      <c r="O333" s="226"/>
      <c r="P333" s="226"/>
      <c r="Q333" s="227"/>
      <c r="R333" s="226"/>
      <c r="S333" s="226"/>
      <c r="T333" s="226"/>
      <c r="V333" s="226"/>
      <c r="W333" s="226"/>
      <c r="X333" s="226"/>
      <c r="Y333" s="226"/>
      <c r="Z333" s="226"/>
    </row>
    <row r="334" spans="3:26" x14ac:dyDescent="0.25">
      <c r="C334" s="226"/>
      <c r="D334" s="227"/>
      <c r="F334" s="226"/>
      <c r="G334" s="227"/>
      <c r="I334" s="226"/>
      <c r="J334" s="227"/>
      <c r="O334" s="226"/>
      <c r="P334" s="226"/>
      <c r="Q334" s="227"/>
      <c r="R334" s="226"/>
      <c r="S334" s="226"/>
      <c r="T334" s="226"/>
      <c r="V334" s="226"/>
      <c r="W334" s="226"/>
      <c r="X334" s="226"/>
      <c r="Y334" s="226"/>
      <c r="Z334" s="226"/>
    </row>
    <row r="335" spans="3:26" x14ac:dyDescent="0.25">
      <c r="C335" s="226"/>
      <c r="D335" s="227"/>
      <c r="F335" s="226"/>
      <c r="G335" s="227"/>
      <c r="I335" s="226"/>
      <c r="J335" s="227"/>
      <c r="O335" s="226"/>
      <c r="P335" s="226"/>
      <c r="Q335" s="227"/>
      <c r="R335" s="226"/>
      <c r="S335" s="226"/>
      <c r="T335" s="226"/>
      <c r="V335" s="226"/>
      <c r="W335" s="226"/>
      <c r="X335" s="226"/>
      <c r="Y335" s="226"/>
      <c r="Z335" s="226"/>
    </row>
    <row r="336" spans="3:26" x14ac:dyDescent="0.25">
      <c r="C336" s="226"/>
      <c r="D336" s="227"/>
      <c r="F336" s="226"/>
      <c r="G336" s="227"/>
      <c r="I336" s="226"/>
      <c r="J336" s="227"/>
      <c r="O336" s="226"/>
      <c r="P336" s="226"/>
      <c r="Q336" s="227"/>
      <c r="R336" s="226"/>
      <c r="S336" s="226"/>
      <c r="T336" s="226"/>
      <c r="V336" s="226"/>
      <c r="W336" s="226"/>
      <c r="X336" s="226"/>
      <c r="Y336" s="226"/>
      <c r="Z336" s="226"/>
    </row>
    <row r="337" spans="3:26" x14ac:dyDescent="0.25">
      <c r="C337" s="226"/>
      <c r="D337" s="227"/>
      <c r="F337" s="226"/>
      <c r="G337" s="227"/>
      <c r="I337" s="226"/>
      <c r="J337" s="227"/>
      <c r="O337" s="226"/>
      <c r="P337" s="226"/>
      <c r="Q337" s="227"/>
      <c r="R337" s="226"/>
      <c r="S337" s="226"/>
      <c r="T337" s="226"/>
      <c r="V337" s="226"/>
      <c r="W337" s="226"/>
      <c r="X337" s="226"/>
      <c r="Y337" s="226"/>
      <c r="Z337" s="226"/>
    </row>
    <row r="338" spans="3:26" x14ac:dyDescent="0.25">
      <c r="C338" s="226"/>
      <c r="D338" s="227"/>
      <c r="F338" s="226"/>
      <c r="G338" s="227"/>
      <c r="I338" s="226"/>
      <c r="J338" s="227"/>
      <c r="O338" s="226"/>
      <c r="P338" s="226"/>
      <c r="Q338" s="227"/>
      <c r="R338" s="226"/>
      <c r="S338" s="226"/>
      <c r="T338" s="226"/>
      <c r="V338" s="226"/>
      <c r="W338" s="226"/>
      <c r="X338" s="226"/>
      <c r="Y338" s="226"/>
      <c r="Z338" s="226"/>
    </row>
    <row r="339" spans="3:26" x14ac:dyDescent="0.25">
      <c r="C339" s="226"/>
      <c r="D339" s="227"/>
      <c r="F339" s="226"/>
      <c r="G339" s="227"/>
      <c r="I339" s="226"/>
      <c r="J339" s="227"/>
      <c r="O339" s="226"/>
      <c r="P339" s="226"/>
      <c r="Q339" s="227"/>
      <c r="R339" s="226"/>
      <c r="S339" s="226"/>
      <c r="T339" s="226"/>
      <c r="V339" s="226"/>
      <c r="W339" s="226"/>
      <c r="X339" s="226"/>
      <c r="Y339" s="226"/>
      <c r="Z339" s="226"/>
    </row>
    <row r="340" spans="3:26" x14ac:dyDescent="0.25">
      <c r="C340" s="226"/>
      <c r="D340" s="227"/>
      <c r="F340" s="226"/>
      <c r="G340" s="227"/>
      <c r="I340" s="226"/>
      <c r="J340" s="227"/>
      <c r="O340" s="226"/>
      <c r="P340" s="226"/>
      <c r="Q340" s="227"/>
      <c r="R340" s="226"/>
      <c r="S340" s="226"/>
      <c r="T340" s="226"/>
      <c r="V340" s="226"/>
      <c r="W340" s="226"/>
      <c r="X340" s="226"/>
      <c r="Y340" s="226"/>
      <c r="Z340" s="226"/>
    </row>
    <row r="341" spans="3:26" x14ac:dyDescent="0.25">
      <c r="C341" s="226"/>
      <c r="D341" s="227"/>
      <c r="F341" s="226"/>
      <c r="G341" s="227"/>
      <c r="I341" s="226"/>
      <c r="J341" s="227"/>
      <c r="O341" s="226"/>
      <c r="P341" s="226"/>
      <c r="Q341" s="227"/>
      <c r="R341" s="226"/>
      <c r="S341" s="226"/>
      <c r="T341" s="226"/>
      <c r="V341" s="226"/>
      <c r="W341" s="226"/>
      <c r="X341" s="226"/>
      <c r="Y341" s="226"/>
      <c r="Z341" s="226"/>
    </row>
    <row r="342" spans="3:26" x14ac:dyDescent="0.25">
      <c r="C342" s="226"/>
      <c r="D342" s="227"/>
      <c r="F342" s="226"/>
      <c r="G342" s="227"/>
      <c r="I342" s="226"/>
      <c r="J342" s="227"/>
      <c r="O342" s="226"/>
      <c r="P342" s="226"/>
      <c r="Q342" s="227"/>
      <c r="R342" s="226"/>
      <c r="S342" s="226"/>
      <c r="T342" s="226"/>
      <c r="V342" s="226"/>
      <c r="W342" s="226"/>
      <c r="X342" s="226"/>
      <c r="Y342" s="226"/>
      <c r="Z342" s="226"/>
    </row>
    <row r="343" spans="3:26" x14ac:dyDescent="0.25">
      <c r="C343" s="226"/>
      <c r="D343" s="227"/>
      <c r="F343" s="226"/>
      <c r="G343" s="227"/>
      <c r="I343" s="226"/>
      <c r="J343" s="227"/>
      <c r="O343" s="226"/>
      <c r="P343" s="226"/>
      <c r="Q343" s="227"/>
      <c r="R343" s="226"/>
      <c r="S343" s="226"/>
      <c r="T343" s="226"/>
      <c r="V343" s="226"/>
      <c r="W343" s="226"/>
      <c r="X343" s="226"/>
      <c r="Y343" s="226"/>
      <c r="Z343" s="226"/>
    </row>
    <row r="344" spans="3:26" x14ac:dyDescent="0.25">
      <c r="C344" s="226"/>
      <c r="D344" s="227"/>
      <c r="F344" s="226"/>
      <c r="G344" s="227"/>
      <c r="I344" s="226"/>
      <c r="J344" s="227"/>
      <c r="O344" s="226"/>
      <c r="P344" s="226"/>
      <c r="Q344" s="227"/>
      <c r="R344" s="226"/>
      <c r="S344" s="226"/>
      <c r="T344" s="226"/>
      <c r="V344" s="226"/>
      <c r="W344" s="226"/>
      <c r="X344" s="226"/>
      <c r="Y344" s="226"/>
      <c r="Z344" s="226"/>
    </row>
    <row r="345" spans="3:26" x14ac:dyDescent="0.25">
      <c r="C345" s="226"/>
      <c r="D345" s="227"/>
      <c r="F345" s="226"/>
      <c r="G345" s="227"/>
      <c r="I345" s="226"/>
      <c r="J345" s="227"/>
      <c r="O345" s="226"/>
      <c r="P345" s="226"/>
      <c r="Q345" s="227"/>
      <c r="R345" s="226"/>
      <c r="S345" s="226"/>
      <c r="T345" s="226"/>
      <c r="V345" s="226"/>
      <c r="W345" s="226"/>
      <c r="X345" s="226"/>
      <c r="Y345" s="226"/>
      <c r="Z345" s="226"/>
    </row>
    <row r="346" spans="3:26" x14ac:dyDescent="0.25">
      <c r="C346" s="226"/>
      <c r="D346" s="227"/>
      <c r="F346" s="226"/>
      <c r="G346" s="227"/>
      <c r="I346" s="226"/>
      <c r="J346" s="227"/>
      <c r="O346" s="226"/>
      <c r="P346" s="226"/>
      <c r="Q346" s="227"/>
      <c r="R346" s="226"/>
      <c r="S346" s="226"/>
      <c r="T346" s="226"/>
      <c r="V346" s="226"/>
      <c r="W346" s="226"/>
      <c r="X346" s="226"/>
      <c r="Y346" s="226"/>
      <c r="Z346" s="226"/>
    </row>
    <row r="347" spans="3:26" x14ac:dyDescent="0.25">
      <c r="C347" s="226"/>
      <c r="D347" s="227"/>
      <c r="F347" s="226"/>
      <c r="G347" s="227"/>
      <c r="I347" s="226"/>
      <c r="J347" s="227"/>
      <c r="O347" s="226"/>
      <c r="P347" s="226"/>
      <c r="Q347" s="227"/>
      <c r="R347" s="226"/>
      <c r="S347" s="226"/>
      <c r="T347" s="226"/>
      <c r="V347" s="226"/>
      <c r="W347" s="226"/>
      <c r="X347" s="226"/>
      <c r="Y347" s="226"/>
      <c r="Z347" s="226"/>
    </row>
    <row r="348" spans="3:26" x14ac:dyDescent="0.25">
      <c r="C348" s="226"/>
      <c r="D348" s="227"/>
      <c r="F348" s="226"/>
      <c r="G348" s="227"/>
      <c r="I348" s="226"/>
      <c r="J348" s="227"/>
      <c r="O348" s="226"/>
      <c r="P348" s="226"/>
      <c r="Q348" s="227"/>
      <c r="R348" s="226"/>
      <c r="S348" s="226"/>
      <c r="T348" s="226"/>
      <c r="V348" s="226"/>
      <c r="W348" s="226"/>
      <c r="X348" s="226"/>
      <c r="Y348" s="226"/>
      <c r="Z348" s="226"/>
    </row>
    <row r="349" spans="3:26" x14ac:dyDescent="0.25">
      <c r="C349" s="226"/>
      <c r="D349" s="227"/>
      <c r="F349" s="226"/>
      <c r="G349" s="227"/>
      <c r="I349" s="226"/>
      <c r="J349" s="227"/>
      <c r="O349" s="226"/>
      <c r="P349" s="226"/>
      <c r="Q349" s="227"/>
      <c r="R349" s="226"/>
      <c r="S349" s="226"/>
      <c r="T349" s="226"/>
      <c r="V349" s="226"/>
      <c r="W349" s="226"/>
      <c r="X349" s="226"/>
      <c r="Y349" s="226"/>
      <c r="Z349" s="226"/>
    </row>
    <row r="350" spans="3:26" x14ac:dyDescent="0.25">
      <c r="C350" s="226"/>
      <c r="D350" s="227"/>
      <c r="F350" s="226"/>
      <c r="G350" s="227"/>
      <c r="I350" s="226"/>
      <c r="J350" s="227"/>
      <c r="O350" s="226"/>
      <c r="P350" s="226"/>
      <c r="Q350" s="227"/>
      <c r="R350" s="226"/>
      <c r="S350" s="226"/>
      <c r="T350" s="226"/>
      <c r="V350" s="226"/>
      <c r="W350" s="226"/>
      <c r="X350" s="226"/>
      <c r="Y350" s="226"/>
      <c r="Z350" s="226"/>
    </row>
    <row r="351" spans="3:26" x14ac:dyDescent="0.25">
      <c r="C351" s="226"/>
      <c r="D351" s="227"/>
      <c r="F351" s="226"/>
      <c r="G351" s="227"/>
      <c r="I351" s="226"/>
      <c r="J351" s="227"/>
      <c r="O351" s="226"/>
      <c r="P351" s="226"/>
      <c r="Q351" s="227"/>
      <c r="R351" s="226"/>
      <c r="S351" s="226"/>
      <c r="T351" s="226"/>
      <c r="V351" s="226"/>
      <c r="W351" s="226"/>
      <c r="X351" s="226"/>
      <c r="Y351" s="226"/>
      <c r="Z351" s="226"/>
    </row>
    <row r="352" spans="3:26" x14ac:dyDescent="0.25">
      <c r="C352" s="226"/>
      <c r="D352" s="227"/>
      <c r="F352" s="226"/>
      <c r="G352" s="227"/>
      <c r="I352" s="226"/>
      <c r="J352" s="227"/>
      <c r="O352" s="226"/>
      <c r="P352" s="226"/>
      <c r="Q352" s="227"/>
      <c r="R352" s="226"/>
      <c r="S352" s="226"/>
      <c r="T352" s="226"/>
      <c r="V352" s="226"/>
      <c r="W352" s="226"/>
      <c r="X352" s="226"/>
      <c r="Y352" s="226"/>
      <c r="Z352" s="226"/>
    </row>
    <row r="353" spans="3:26" x14ac:dyDescent="0.25">
      <c r="C353" s="226"/>
      <c r="D353" s="227"/>
      <c r="F353" s="226"/>
      <c r="G353" s="227"/>
      <c r="I353" s="226"/>
      <c r="J353" s="227"/>
      <c r="O353" s="226"/>
      <c r="P353" s="226"/>
      <c r="Q353" s="227"/>
      <c r="R353" s="226"/>
      <c r="S353" s="226"/>
      <c r="T353" s="226"/>
      <c r="V353" s="226"/>
      <c r="W353" s="226"/>
      <c r="X353" s="226"/>
      <c r="Y353" s="226"/>
      <c r="Z353" s="226"/>
    </row>
    <row r="354" spans="3:26" x14ac:dyDescent="0.25">
      <c r="C354" s="226"/>
      <c r="D354" s="227"/>
      <c r="F354" s="226"/>
      <c r="G354" s="227"/>
      <c r="I354" s="226"/>
      <c r="J354" s="227"/>
      <c r="O354" s="226"/>
      <c r="P354" s="226"/>
      <c r="Q354" s="227"/>
      <c r="R354" s="226"/>
      <c r="S354" s="226"/>
      <c r="T354" s="226"/>
      <c r="V354" s="226"/>
      <c r="W354" s="226"/>
      <c r="X354" s="226"/>
      <c r="Y354" s="226"/>
      <c r="Z354" s="226"/>
    </row>
    <row r="355" spans="3:26" x14ac:dyDescent="0.25">
      <c r="C355" s="226"/>
      <c r="D355" s="227"/>
      <c r="F355" s="226"/>
      <c r="G355" s="227"/>
      <c r="I355" s="226"/>
      <c r="J355" s="227"/>
      <c r="O355" s="226"/>
      <c r="P355" s="226"/>
      <c r="Q355" s="227"/>
      <c r="R355" s="226"/>
      <c r="S355" s="226"/>
      <c r="T355" s="226"/>
      <c r="V355" s="226"/>
      <c r="W355" s="226"/>
      <c r="X355" s="226"/>
      <c r="Y355" s="226"/>
      <c r="Z355" s="226"/>
    </row>
    <row r="356" spans="3:26" x14ac:dyDescent="0.25">
      <c r="C356" s="226"/>
      <c r="D356" s="227"/>
      <c r="F356" s="226"/>
      <c r="G356" s="227"/>
      <c r="I356" s="226"/>
      <c r="J356" s="227"/>
      <c r="O356" s="226"/>
      <c r="P356" s="226"/>
      <c r="Q356" s="227"/>
      <c r="R356" s="226"/>
      <c r="S356" s="226"/>
      <c r="T356" s="226"/>
      <c r="V356" s="226"/>
      <c r="W356" s="226"/>
      <c r="X356" s="226"/>
      <c r="Y356" s="226"/>
      <c r="Z356" s="226"/>
    </row>
    <row r="357" spans="3:26" x14ac:dyDescent="0.25">
      <c r="C357" s="226"/>
      <c r="D357" s="227"/>
      <c r="F357" s="226"/>
      <c r="G357" s="227"/>
      <c r="I357" s="226"/>
      <c r="J357" s="227"/>
      <c r="O357" s="226"/>
      <c r="P357" s="226"/>
      <c r="Q357" s="227"/>
      <c r="R357" s="226"/>
      <c r="S357" s="226"/>
      <c r="T357" s="226"/>
      <c r="V357" s="226"/>
      <c r="W357" s="226"/>
      <c r="X357" s="226"/>
      <c r="Y357" s="226"/>
      <c r="Z357" s="226"/>
    </row>
    <row r="358" spans="3:26" x14ac:dyDescent="0.25">
      <c r="C358" s="226"/>
      <c r="D358" s="227"/>
      <c r="F358" s="226"/>
      <c r="G358" s="227"/>
      <c r="I358" s="226"/>
      <c r="J358" s="227"/>
      <c r="O358" s="226"/>
      <c r="P358" s="226"/>
      <c r="Q358" s="227"/>
      <c r="R358" s="226"/>
      <c r="S358" s="226"/>
      <c r="T358" s="226"/>
      <c r="V358" s="226"/>
      <c r="W358" s="226"/>
      <c r="X358" s="226"/>
      <c r="Y358" s="226"/>
      <c r="Z358" s="226"/>
    </row>
    <row r="359" spans="3:26" x14ac:dyDescent="0.25">
      <c r="C359" s="226"/>
      <c r="D359" s="227"/>
      <c r="F359" s="226"/>
      <c r="G359" s="227"/>
      <c r="I359" s="226"/>
      <c r="J359" s="227"/>
      <c r="O359" s="226"/>
      <c r="P359" s="226"/>
      <c r="Q359" s="227"/>
      <c r="R359" s="226"/>
      <c r="S359" s="226"/>
      <c r="T359" s="226"/>
      <c r="V359" s="226"/>
      <c r="W359" s="226"/>
      <c r="X359" s="226"/>
      <c r="Y359" s="226"/>
      <c r="Z359" s="226"/>
    </row>
    <row r="360" spans="3:26" x14ac:dyDescent="0.25">
      <c r="C360" s="226"/>
      <c r="D360" s="227"/>
      <c r="F360" s="226"/>
      <c r="G360" s="227"/>
      <c r="I360" s="226"/>
      <c r="J360" s="227"/>
      <c r="O360" s="226"/>
      <c r="P360" s="226"/>
      <c r="Q360" s="227"/>
      <c r="R360" s="226"/>
      <c r="S360" s="226"/>
      <c r="T360" s="226"/>
      <c r="V360" s="226"/>
      <c r="W360" s="226"/>
      <c r="X360" s="226"/>
      <c r="Y360" s="226"/>
      <c r="Z360" s="226"/>
    </row>
    <row r="361" spans="3:26" x14ac:dyDescent="0.25">
      <c r="C361" s="226"/>
      <c r="D361" s="227"/>
      <c r="F361" s="226"/>
      <c r="G361" s="227"/>
      <c r="I361" s="226"/>
      <c r="J361" s="227"/>
      <c r="O361" s="226"/>
      <c r="P361" s="226"/>
      <c r="Q361" s="227"/>
      <c r="R361" s="226"/>
      <c r="S361" s="226"/>
      <c r="T361" s="226"/>
      <c r="V361" s="226"/>
      <c r="W361" s="226"/>
      <c r="X361" s="226"/>
      <c r="Y361" s="226"/>
      <c r="Z361" s="226"/>
    </row>
    <row r="362" spans="3:26" x14ac:dyDescent="0.25">
      <c r="C362" s="226"/>
      <c r="D362" s="227"/>
      <c r="F362" s="226"/>
      <c r="G362" s="227"/>
      <c r="I362" s="226"/>
      <c r="J362" s="227"/>
      <c r="O362" s="226"/>
      <c r="P362" s="226"/>
      <c r="Q362" s="227"/>
      <c r="R362" s="226"/>
      <c r="S362" s="226"/>
      <c r="T362" s="226"/>
      <c r="V362" s="226"/>
      <c r="W362" s="226"/>
      <c r="X362" s="226"/>
      <c r="Y362" s="226"/>
      <c r="Z362" s="226"/>
    </row>
    <row r="363" spans="3:26" x14ac:dyDescent="0.25">
      <c r="C363" s="226"/>
      <c r="D363" s="227"/>
      <c r="F363" s="226"/>
      <c r="G363" s="227"/>
      <c r="I363" s="226"/>
      <c r="J363" s="227"/>
      <c r="O363" s="226"/>
      <c r="P363" s="226"/>
      <c r="Q363" s="227"/>
      <c r="R363" s="226"/>
      <c r="S363" s="226"/>
      <c r="T363" s="226"/>
      <c r="V363" s="226"/>
      <c r="W363" s="226"/>
      <c r="X363" s="226"/>
      <c r="Y363" s="226"/>
      <c r="Z363" s="226"/>
    </row>
    <row r="364" spans="3:26" x14ac:dyDescent="0.25">
      <c r="C364" s="226"/>
      <c r="D364" s="227"/>
      <c r="F364" s="226"/>
      <c r="G364" s="227"/>
      <c r="I364" s="226"/>
      <c r="J364" s="227"/>
      <c r="O364" s="226"/>
      <c r="P364" s="226"/>
      <c r="Q364" s="227"/>
      <c r="R364" s="226"/>
      <c r="S364" s="226"/>
      <c r="T364" s="226"/>
      <c r="V364" s="226"/>
      <c r="W364" s="226"/>
      <c r="X364" s="226"/>
      <c r="Y364" s="226"/>
      <c r="Z364" s="226"/>
    </row>
    <row r="365" spans="3:26" x14ac:dyDescent="0.25">
      <c r="C365" s="226"/>
      <c r="D365" s="227"/>
      <c r="F365" s="226"/>
      <c r="G365" s="227"/>
      <c r="I365" s="226"/>
      <c r="J365" s="227"/>
      <c r="O365" s="226"/>
      <c r="P365" s="226"/>
      <c r="Q365" s="227"/>
      <c r="R365" s="226"/>
      <c r="S365" s="226"/>
      <c r="T365" s="226"/>
      <c r="V365" s="226"/>
      <c r="W365" s="226"/>
      <c r="X365" s="226"/>
      <c r="Y365" s="226"/>
      <c r="Z365" s="226"/>
    </row>
    <row r="366" spans="3:26" x14ac:dyDescent="0.25">
      <c r="C366" s="226"/>
      <c r="D366" s="227"/>
      <c r="F366" s="226"/>
      <c r="G366" s="227"/>
      <c r="I366" s="226"/>
      <c r="J366" s="227"/>
      <c r="O366" s="226"/>
      <c r="P366" s="226"/>
      <c r="Q366" s="227"/>
      <c r="R366" s="226"/>
      <c r="S366" s="226"/>
      <c r="T366" s="226"/>
      <c r="V366" s="226"/>
      <c r="W366" s="226"/>
      <c r="X366" s="226"/>
      <c r="Y366" s="226"/>
      <c r="Z366" s="226"/>
    </row>
    <row r="367" spans="3:26" x14ac:dyDescent="0.25">
      <c r="C367" s="226"/>
      <c r="D367" s="227"/>
      <c r="F367" s="226"/>
      <c r="G367" s="227"/>
      <c r="I367" s="226"/>
      <c r="J367" s="227"/>
      <c r="O367" s="226"/>
      <c r="P367" s="226"/>
      <c r="Q367" s="227"/>
      <c r="R367" s="226"/>
      <c r="S367" s="226"/>
      <c r="T367" s="226"/>
      <c r="V367" s="226"/>
      <c r="W367" s="226"/>
      <c r="X367" s="226"/>
      <c r="Y367" s="226"/>
      <c r="Z367" s="226"/>
    </row>
    <row r="368" spans="3:26" x14ac:dyDescent="0.25">
      <c r="C368" s="226"/>
      <c r="D368" s="227"/>
      <c r="F368" s="226"/>
      <c r="G368" s="227"/>
      <c r="I368" s="226"/>
      <c r="J368" s="227"/>
      <c r="O368" s="226"/>
      <c r="P368" s="226"/>
      <c r="Q368" s="227"/>
      <c r="R368" s="226"/>
      <c r="S368" s="226"/>
      <c r="T368" s="226"/>
      <c r="V368" s="226"/>
      <c r="W368" s="226"/>
      <c r="X368" s="226"/>
      <c r="Y368" s="226"/>
      <c r="Z368" s="226"/>
    </row>
    <row r="369" spans="3:26" x14ac:dyDescent="0.25">
      <c r="C369" s="226"/>
      <c r="D369" s="227"/>
      <c r="F369" s="226"/>
      <c r="G369" s="227"/>
      <c r="I369" s="226"/>
      <c r="J369" s="227"/>
      <c r="O369" s="226"/>
      <c r="P369" s="226"/>
      <c r="Q369" s="227"/>
      <c r="R369" s="226"/>
      <c r="S369" s="226"/>
      <c r="T369" s="226"/>
      <c r="V369" s="226"/>
      <c r="W369" s="226"/>
      <c r="X369" s="226"/>
      <c r="Y369" s="226"/>
      <c r="Z369" s="226"/>
    </row>
    <row r="370" spans="3:26" x14ac:dyDescent="0.25">
      <c r="C370" s="226"/>
      <c r="D370" s="227"/>
      <c r="F370" s="226"/>
      <c r="G370" s="227"/>
      <c r="I370" s="226"/>
      <c r="J370" s="227"/>
      <c r="O370" s="226"/>
      <c r="P370" s="226"/>
      <c r="Q370" s="227"/>
      <c r="R370" s="226"/>
      <c r="S370" s="226"/>
      <c r="T370" s="226"/>
      <c r="V370" s="226"/>
      <c r="W370" s="226"/>
      <c r="X370" s="226"/>
      <c r="Y370" s="226"/>
      <c r="Z370" s="226"/>
    </row>
    <row r="371" spans="3:26" x14ac:dyDescent="0.25">
      <c r="C371" s="226"/>
      <c r="D371" s="227"/>
      <c r="F371" s="226"/>
      <c r="G371" s="227"/>
      <c r="I371" s="226"/>
      <c r="J371" s="227"/>
      <c r="O371" s="226"/>
      <c r="P371" s="226"/>
      <c r="Q371" s="227"/>
      <c r="R371" s="226"/>
      <c r="S371" s="226"/>
      <c r="T371" s="226"/>
      <c r="V371" s="226"/>
      <c r="W371" s="226"/>
      <c r="X371" s="226"/>
      <c r="Y371" s="226"/>
      <c r="Z371" s="226"/>
    </row>
    <row r="372" spans="3:26" x14ac:dyDescent="0.25">
      <c r="C372" s="226"/>
      <c r="D372" s="227"/>
      <c r="F372" s="226"/>
      <c r="G372" s="227"/>
      <c r="I372" s="226"/>
      <c r="J372" s="227"/>
      <c r="O372" s="226"/>
      <c r="P372" s="226"/>
      <c r="Q372" s="227"/>
      <c r="R372" s="226"/>
      <c r="S372" s="226"/>
      <c r="T372" s="226"/>
      <c r="V372" s="226"/>
      <c r="W372" s="226"/>
      <c r="X372" s="226"/>
      <c r="Y372" s="226"/>
      <c r="Z372" s="226"/>
    </row>
    <row r="373" spans="3:26" x14ac:dyDescent="0.25">
      <c r="C373" s="226"/>
      <c r="D373" s="227"/>
      <c r="F373" s="226"/>
      <c r="G373" s="227"/>
      <c r="I373" s="226"/>
      <c r="J373" s="227"/>
      <c r="O373" s="226"/>
      <c r="P373" s="226"/>
      <c r="Q373" s="227"/>
      <c r="R373" s="226"/>
      <c r="S373" s="226"/>
      <c r="T373" s="226"/>
      <c r="V373" s="226"/>
      <c r="W373" s="226"/>
      <c r="X373" s="226"/>
      <c r="Y373" s="226"/>
      <c r="Z373" s="226"/>
    </row>
    <row r="374" spans="3:26" x14ac:dyDescent="0.25">
      <c r="C374" s="226"/>
      <c r="D374" s="227"/>
      <c r="F374" s="226"/>
      <c r="G374" s="227"/>
      <c r="I374" s="226"/>
      <c r="J374" s="227"/>
      <c r="O374" s="226"/>
      <c r="P374" s="226"/>
      <c r="Q374" s="227"/>
      <c r="R374" s="226"/>
      <c r="S374" s="226"/>
      <c r="T374" s="226"/>
      <c r="V374" s="226"/>
      <c r="W374" s="226"/>
      <c r="X374" s="226"/>
      <c r="Y374" s="226"/>
      <c r="Z374" s="226"/>
    </row>
    <row r="375" spans="3:26" x14ac:dyDescent="0.25">
      <c r="C375" s="226"/>
      <c r="D375" s="227"/>
      <c r="F375" s="226"/>
      <c r="G375" s="227"/>
      <c r="I375" s="226"/>
      <c r="J375" s="227"/>
      <c r="O375" s="226"/>
      <c r="P375" s="226"/>
      <c r="Q375" s="227"/>
      <c r="R375" s="226"/>
      <c r="S375" s="226"/>
      <c r="T375" s="226"/>
      <c r="V375" s="226"/>
      <c r="W375" s="226"/>
      <c r="X375" s="226"/>
      <c r="Y375" s="226"/>
      <c r="Z375" s="226"/>
    </row>
    <row r="376" spans="3:26" x14ac:dyDescent="0.25">
      <c r="C376" s="226"/>
      <c r="D376" s="227"/>
      <c r="F376" s="226"/>
      <c r="G376" s="227"/>
      <c r="I376" s="226"/>
      <c r="J376" s="227"/>
      <c r="O376" s="226"/>
      <c r="P376" s="226"/>
      <c r="Q376" s="227"/>
      <c r="R376" s="226"/>
      <c r="S376" s="226"/>
      <c r="T376" s="226"/>
      <c r="V376" s="226"/>
      <c r="W376" s="226"/>
      <c r="X376" s="226"/>
      <c r="Y376" s="226"/>
      <c r="Z376" s="226"/>
    </row>
    <row r="377" spans="3:26" x14ac:dyDescent="0.25">
      <c r="C377" s="226"/>
      <c r="D377" s="227"/>
      <c r="F377" s="226"/>
      <c r="G377" s="227"/>
      <c r="I377" s="226"/>
      <c r="J377" s="227"/>
      <c r="O377" s="226"/>
      <c r="P377" s="226"/>
      <c r="Q377" s="227"/>
      <c r="R377" s="226"/>
      <c r="S377" s="226"/>
      <c r="T377" s="226"/>
      <c r="V377" s="226"/>
      <c r="W377" s="226"/>
      <c r="X377" s="226"/>
      <c r="Y377" s="226"/>
      <c r="Z377" s="226"/>
    </row>
    <row r="378" spans="3:26" x14ac:dyDescent="0.25">
      <c r="C378" s="226"/>
      <c r="D378" s="227"/>
      <c r="F378" s="226"/>
      <c r="G378" s="227"/>
      <c r="I378" s="226"/>
      <c r="J378" s="227"/>
      <c r="O378" s="226"/>
      <c r="P378" s="226"/>
      <c r="Q378" s="227"/>
      <c r="R378" s="226"/>
      <c r="S378" s="226"/>
      <c r="T378" s="226"/>
      <c r="V378" s="226"/>
      <c r="W378" s="226"/>
      <c r="X378" s="226"/>
      <c r="Y378" s="226"/>
      <c r="Z378" s="226"/>
    </row>
    <row r="379" spans="3:26" x14ac:dyDescent="0.25">
      <c r="C379" s="226"/>
      <c r="D379" s="227"/>
      <c r="F379" s="226"/>
      <c r="G379" s="227"/>
      <c r="I379" s="226"/>
      <c r="J379" s="227"/>
      <c r="O379" s="226"/>
      <c r="P379" s="226"/>
      <c r="Q379" s="227"/>
      <c r="R379" s="226"/>
      <c r="S379" s="226"/>
      <c r="T379" s="226"/>
      <c r="V379" s="226"/>
      <c r="W379" s="226"/>
      <c r="X379" s="226"/>
      <c r="Y379" s="226"/>
      <c r="Z379" s="226"/>
    </row>
    <row r="380" spans="3:26" x14ac:dyDescent="0.25">
      <c r="C380" s="226"/>
      <c r="D380" s="227"/>
      <c r="F380" s="226"/>
      <c r="G380" s="227"/>
      <c r="I380" s="226"/>
      <c r="J380" s="227"/>
      <c r="O380" s="226"/>
      <c r="P380" s="226"/>
      <c r="Q380" s="227"/>
      <c r="R380" s="226"/>
      <c r="S380" s="226"/>
      <c r="T380" s="226"/>
      <c r="V380" s="226"/>
      <c r="W380" s="226"/>
      <c r="X380" s="226"/>
      <c r="Y380" s="226"/>
      <c r="Z380" s="226"/>
    </row>
    <row r="381" spans="3:26" x14ac:dyDescent="0.25">
      <c r="C381" s="226"/>
      <c r="D381" s="227"/>
      <c r="F381" s="226"/>
      <c r="G381" s="227"/>
      <c r="I381" s="226"/>
      <c r="J381" s="227"/>
      <c r="O381" s="226"/>
      <c r="P381" s="226"/>
      <c r="Q381" s="227"/>
      <c r="R381" s="226"/>
      <c r="S381" s="226"/>
      <c r="T381" s="226"/>
      <c r="V381" s="226"/>
      <c r="W381" s="226"/>
      <c r="X381" s="226"/>
      <c r="Y381" s="226"/>
      <c r="Z381" s="226"/>
    </row>
    <row r="382" spans="3:26" x14ac:dyDescent="0.25">
      <c r="C382" s="226"/>
      <c r="D382" s="227"/>
      <c r="F382" s="226"/>
      <c r="G382" s="227"/>
      <c r="I382" s="226"/>
      <c r="J382" s="227"/>
      <c r="O382" s="226"/>
      <c r="P382" s="226"/>
      <c r="Q382" s="227"/>
      <c r="R382" s="226"/>
      <c r="S382" s="226"/>
      <c r="T382" s="226"/>
      <c r="V382" s="226"/>
      <c r="W382" s="226"/>
      <c r="X382" s="226"/>
      <c r="Y382" s="226"/>
      <c r="Z382" s="226"/>
    </row>
    <row r="383" spans="3:26" x14ac:dyDescent="0.25">
      <c r="C383" s="226"/>
      <c r="D383" s="227"/>
      <c r="F383" s="226"/>
      <c r="G383" s="227"/>
      <c r="I383" s="226"/>
      <c r="J383" s="227"/>
      <c r="O383" s="226"/>
      <c r="P383" s="226"/>
      <c r="Q383" s="227"/>
      <c r="R383" s="226"/>
      <c r="S383" s="226"/>
      <c r="T383" s="226"/>
      <c r="V383" s="226"/>
      <c r="W383" s="226"/>
      <c r="X383" s="226"/>
      <c r="Y383" s="226"/>
      <c r="Z383" s="226"/>
    </row>
    <row r="384" spans="3:26" x14ac:dyDescent="0.25">
      <c r="C384" s="226"/>
      <c r="D384" s="227"/>
      <c r="F384" s="226"/>
      <c r="G384" s="227"/>
      <c r="I384" s="226"/>
      <c r="J384" s="227"/>
      <c r="O384" s="226"/>
      <c r="P384" s="226"/>
      <c r="Q384" s="227"/>
      <c r="R384" s="226"/>
      <c r="S384" s="226"/>
      <c r="T384" s="226"/>
      <c r="V384" s="226"/>
      <c r="W384" s="226"/>
      <c r="X384" s="226"/>
      <c r="Y384" s="226"/>
      <c r="Z384" s="226"/>
    </row>
    <row r="385" spans="3:26" x14ac:dyDescent="0.25">
      <c r="C385" s="226"/>
      <c r="D385" s="227"/>
      <c r="F385" s="226"/>
      <c r="G385" s="227"/>
      <c r="I385" s="226"/>
      <c r="J385" s="227"/>
      <c r="O385" s="226"/>
      <c r="P385" s="226"/>
      <c r="Q385" s="227"/>
      <c r="R385" s="226"/>
      <c r="S385" s="226"/>
      <c r="T385" s="226"/>
      <c r="V385" s="226"/>
      <c r="W385" s="226"/>
      <c r="X385" s="226"/>
      <c r="Y385" s="226"/>
      <c r="Z385" s="226"/>
    </row>
    <row r="386" spans="3:26" x14ac:dyDescent="0.25">
      <c r="C386" s="226"/>
      <c r="D386" s="227"/>
      <c r="F386" s="226"/>
      <c r="G386" s="227"/>
      <c r="I386" s="226"/>
      <c r="J386" s="227"/>
      <c r="O386" s="226"/>
      <c r="P386" s="226"/>
      <c r="Q386" s="227"/>
      <c r="R386" s="226"/>
      <c r="S386" s="226"/>
      <c r="T386" s="226"/>
      <c r="V386" s="226"/>
      <c r="W386" s="226"/>
      <c r="X386" s="226"/>
      <c r="Y386" s="226"/>
      <c r="Z386" s="226"/>
    </row>
    <row r="387" spans="3:26" x14ac:dyDescent="0.25">
      <c r="C387" s="226"/>
      <c r="D387" s="227"/>
      <c r="F387" s="226"/>
      <c r="G387" s="227"/>
      <c r="I387" s="226"/>
      <c r="J387" s="227"/>
      <c r="O387" s="226"/>
      <c r="P387" s="226"/>
      <c r="Q387" s="227"/>
      <c r="R387" s="226"/>
      <c r="S387" s="226"/>
      <c r="T387" s="226"/>
      <c r="V387" s="226"/>
      <c r="W387" s="226"/>
      <c r="X387" s="226"/>
      <c r="Y387" s="226"/>
      <c r="Z387" s="226"/>
    </row>
    <row r="388" spans="3:26" x14ac:dyDescent="0.25">
      <c r="C388" s="226"/>
      <c r="D388" s="227"/>
      <c r="F388" s="226"/>
      <c r="G388" s="227"/>
      <c r="I388" s="226"/>
      <c r="J388" s="227"/>
      <c r="O388" s="226"/>
      <c r="P388" s="226"/>
      <c r="Q388" s="227"/>
      <c r="R388" s="226"/>
      <c r="S388" s="226"/>
      <c r="T388" s="226"/>
      <c r="V388" s="226"/>
      <c r="W388" s="226"/>
      <c r="X388" s="226"/>
      <c r="Y388" s="226"/>
      <c r="Z388" s="226"/>
    </row>
    <row r="389" spans="3:26" x14ac:dyDescent="0.25">
      <c r="C389" s="226"/>
      <c r="D389" s="227"/>
      <c r="F389" s="226"/>
      <c r="G389" s="227"/>
      <c r="I389" s="226"/>
      <c r="J389" s="227"/>
      <c r="O389" s="226"/>
      <c r="P389" s="226"/>
      <c r="Q389" s="227"/>
      <c r="R389" s="226"/>
      <c r="S389" s="226"/>
      <c r="T389" s="226"/>
      <c r="V389" s="226"/>
      <c r="W389" s="226"/>
      <c r="X389" s="226"/>
      <c r="Y389" s="226"/>
      <c r="Z389" s="226"/>
    </row>
    <row r="390" spans="3:26" x14ac:dyDescent="0.25">
      <c r="C390" s="226"/>
      <c r="D390" s="227"/>
      <c r="F390" s="226"/>
      <c r="G390" s="227"/>
      <c r="I390" s="226"/>
      <c r="J390" s="227"/>
      <c r="O390" s="226"/>
      <c r="P390" s="226"/>
      <c r="Q390" s="227"/>
      <c r="R390" s="226"/>
      <c r="S390" s="226"/>
      <c r="T390" s="226"/>
      <c r="V390" s="226"/>
      <c r="W390" s="226"/>
      <c r="X390" s="226"/>
      <c r="Y390" s="226"/>
      <c r="Z390" s="226"/>
    </row>
    <row r="391" spans="3:26" x14ac:dyDescent="0.25">
      <c r="C391" s="226"/>
      <c r="D391" s="227"/>
      <c r="F391" s="226"/>
      <c r="G391" s="227"/>
      <c r="I391" s="226"/>
      <c r="J391" s="227"/>
      <c r="O391" s="226"/>
      <c r="P391" s="226"/>
      <c r="Q391" s="227"/>
      <c r="R391" s="226"/>
      <c r="S391" s="226"/>
      <c r="T391" s="226"/>
      <c r="V391" s="226"/>
      <c r="W391" s="226"/>
      <c r="X391" s="226"/>
      <c r="Y391" s="226"/>
      <c r="Z391" s="226"/>
    </row>
    <row r="392" spans="3:26" x14ac:dyDescent="0.25">
      <c r="C392" s="226"/>
      <c r="D392" s="227"/>
      <c r="F392" s="226"/>
      <c r="G392" s="227"/>
      <c r="I392" s="226"/>
      <c r="J392" s="227"/>
      <c r="O392" s="226"/>
      <c r="P392" s="226"/>
      <c r="Q392" s="227"/>
      <c r="R392" s="226"/>
      <c r="S392" s="226"/>
      <c r="T392" s="226"/>
      <c r="V392" s="226"/>
      <c r="W392" s="226"/>
      <c r="X392" s="226"/>
      <c r="Y392" s="226"/>
      <c r="Z392" s="226"/>
    </row>
    <row r="393" spans="3:26" x14ac:dyDescent="0.25">
      <c r="C393" s="226"/>
      <c r="D393" s="227"/>
      <c r="F393" s="226"/>
      <c r="G393" s="227"/>
      <c r="I393" s="226"/>
      <c r="J393" s="227"/>
      <c r="O393" s="226"/>
      <c r="P393" s="226"/>
      <c r="Q393" s="227"/>
      <c r="R393" s="226"/>
      <c r="S393" s="226"/>
      <c r="T393" s="226"/>
      <c r="V393" s="226"/>
      <c r="W393" s="226"/>
      <c r="X393" s="226"/>
      <c r="Y393" s="226"/>
      <c r="Z393" s="226"/>
    </row>
    <row r="394" spans="3:26" x14ac:dyDescent="0.25">
      <c r="C394" s="226"/>
      <c r="D394" s="227"/>
      <c r="F394" s="226"/>
      <c r="G394" s="227"/>
      <c r="I394" s="226"/>
      <c r="J394" s="227"/>
      <c r="O394" s="226"/>
      <c r="P394" s="226"/>
      <c r="Q394" s="227"/>
      <c r="R394" s="226"/>
      <c r="S394" s="226"/>
      <c r="T394" s="226"/>
      <c r="V394" s="226"/>
      <c r="W394" s="226"/>
      <c r="X394" s="226"/>
      <c r="Y394" s="226"/>
      <c r="Z394" s="226"/>
    </row>
    <row r="395" spans="3:26" x14ac:dyDescent="0.25">
      <c r="C395" s="226"/>
      <c r="D395" s="227"/>
      <c r="F395" s="226"/>
      <c r="G395" s="227"/>
      <c r="I395" s="226"/>
      <c r="J395" s="227"/>
      <c r="O395" s="226"/>
      <c r="P395" s="226"/>
      <c r="Q395" s="227"/>
      <c r="R395" s="226"/>
      <c r="S395" s="226"/>
      <c r="T395" s="226"/>
      <c r="V395" s="226"/>
      <c r="W395" s="226"/>
      <c r="X395" s="226"/>
      <c r="Y395" s="226"/>
      <c r="Z395" s="226"/>
    </row>
    <row r="396" spans="3:26" x14ac:dyDescent="0.25">
      <c r="C396" s="226"/>
      <c r="D396" s="227"/>
      <c r="F396" s="226"/>
      <c r="G396" s="227"/>
      <c r="I396" s="226"/>
      <c r="J396" s="227"/>
      <c r="O396" s="226"/>
      <c r="P396" s="226"/>
      <c r="Q396" s="227"/>
      <c r="R396" s="226"/>
      <c r="S396" s="226"/>
      <c r="T396" s="226"/>
      <c r="V396" s="226"/>
      <c r="W396" s="226"/>
      <c r="X396" s="226"/>
      <c r="Y396" s="226"/>
      <c r="Z396" s="226"/>
    </row>
    <row r="397" spans="3:26" x14ac:dyDescent="0.25">
      <c r="C397" s="226"/>
      <c r="D397" s="227"/>
      <c r="F397" s="226"/>
      <c r="G397" s="227"/>
      <c r="I397" s="226"/>
      <c r="J397" s="227"/>
      <c r="O397" s="226"/>
      <c r="P397" s="226"/>
      <c r="Q397" s="227"/>
      <c r="R397" s="226"/>
      <c r="S397" s="226"/>
      <c r="T397" s="226"/>
      <c r="V397" s="226"/>
      <c r="W397" s="226"/>
      <c r="X397" s="226"/>
      <c r="Y397" s="226"/>
      <c r="Z397" s="226"/>
    </row>
    <row r="398" spans="3:26" x14ac:dyDescent="0.25">
      <c r="C398" s="226"/>
      <c r="D398" s="227"/>
      <c r="F398" s="226"/>
      <c r="G398" s="227"/>
      <c r="I398" s="226"/>
      <c r="J398" s="227"/>
      <c r="O398" s="226"/>
      <c r="P398" s="226"/>
      <c r="Q398" s="227"/>
      <c r="R398" s="226"/>
      <c r="S398" s="226"/>
      <c r="T398" s="226"/>
      <c r="V398" s="226"/>
      <c r="W398" s="226"/>
      <c r="X398" s="226"/>
      <c r="Y398" s="226"/>
      <c r="Z398" s="226"/>
    </row>
    <row r="399" spans="3:26" x14ac:dyDescent="0.25">
      <c r="C399" s="226"/>
      <c r="D399" s="227"/>
      <c r="F399" s="226"/>
      <c r="G399" s="227"/>
      <c r="I399" s="226"/>
      <c r="J399" s="227"/>
      <c r="O399" s="226"/>
      <c r="P399" s="226"/>
      <c r="Q399" s="227"/>
      <c r="R399" s="226"/>
      <c r="S399" s="226"/>
      <c r="T399" s="226"/>
      <c r="V399" s="226"/>
      <c r="W399" s="226"/>
      <c r="X399" s="226"/>
      <c r="Y399" s="226"/>
      <c r="Z399" s="226"/>
    </row>
    <row r="400" spans="3:26" x14ac:dyDescent="0.25">
      <c r="C400" s="226"/>
      <c r="D400" s="227"/>
      <c r="F400" s="226"/>
      <c r="G400" s="227"/>
      <c r="I400" s="226"/>
      <c r="J400" s="227"/>
      <c r="O400" s="226"/>
      <c r="P400" s="226"/>
      <c r="Q400" s="227"/>
      <c r="R400" s="226"/>
      <c r="S400" s="226"/>
      <c r="T400" s="226"/>
      <c r="V400" s="226"/>
      <c r="W400" s="226"/>
      <c r="X400" s="226"/>
      <c r="Y400" s="226"/>
      <c r="Z400" s="226"/>
    </row>
    <row r="401" spans="3:26" x14ac:dyDescent="0.25">
      <c r="C401" s="226"/>
      <c r="D401" s="227"/>
      <c r="F401" s="226"/>
      <c r="G401" s="227"/>
      <c r="I401" s="226"/>
      <c r="J401" s="227"/>
      <c r="O401" s="226"/>
      <c r="P401" s="226"/>
      <c r="Q401" s="227"/>
      <c r="R401" s="226"/>
      <c r="S401" s="226"/>
      <c r="T401" s="226"/>
      <c r="V401" s="226"/>
      <c r="W401" s="226"/>
      <c r="X401" s="226"/>
      <c r="Y401" s="226"/>
      <c r="Z401" s="226"/>
    </row>
    <row r="402" spans="3:26" x14ac:dyDescent="0.25">
      <c r="C402" s="226"/>
      <c r="D402" s="227"/>
      <c r="F402" s="226"/>
      <c r="G402" s="227"/>
      <c r="I402" s="226"/>
      <c r="J402" s="227"/>
      <c r="O402" s="226"/>
      <c r="P402" s="226"/>
      <c r="Q402" s="227"/>
      <c r="R402" s="226"/>
      <c r="S402" s="226"/>
      <c r="T402" s="226"/>
      <c r="V402" s="226"/>
      <c r="W402" s="226"/>
      <c r="X402" s="226"/>
      <c r="Y402" s="226"/>
      <c r="Z402" s="226"/>
    </row>
    <row r="403" spans="3:26" x14ac:dyDescent="0.25">
      <c r="C403" s="226"/>
      <c r="D403" s="227"/>
      <c r="F403" s="226"/>
      <c r="G403" s="227"/>
      <c r="I403" s="226"/>
      <c r="J403" s="227"/>
      <c r="O403" s="226"/>
      <c r="P403" s="226"/>
      <c r="Q403" s="227"/>
      <c r="R403" s="226"/>
      <c r="S403" s="226"/>
      <c r="T403" s="226"/>
      <c r="V403" s="226"/>
      <c r="W403" s="226"/>
      <c r="X403" s="226"/>
      <c r="Y403" s="226"/>
      <c r="Z403" s="226"/>
    </row>
    <row r="404" spans="3:26" x14ac:dyDescent="0.25">
      <c r="C404" s="226"/>
      <c r="D404" s="227"/>
      <c r="F404" s="226"/>
      <c r="G404" s="227"/>
      <c r="I404" s="226"/>
      <c r="J404" s="227"/>
      <c r="O404" s="226"/>
      <c r="P404" s="226"/>
      <c r="Q404" s="227"/>
      <c r="R404" s="226"/>
      <c r="S404" s="226"/>
      <c r="T404" s="226"/>
      <c r="V404" s="226"/>
      <c r="W404" s="226"/>
      <c r="X404" s="226"/>
      <c r="Y404" s="226"/>
      <c r="Z404" s="226"/>
    </row>
    <row r="405" spans="3:26" x14ac:dyDescent="0.25">
      <c r="C405" s="226"/>
      <c r="D405" s="227"/>
      <c r="F405" s="226"/>
      <c r="G405" s="227"/>
      <c r="I405" s="226"/>
      <c r="J405" s="227"/>
      <c r="O405" s="226"/>
      <c r="P405" s="226"/>
      <c r="Q405" s="227"/>
      <c r="R405" s="226"/>
      <c r="S405" s="226"/>
      <c r="T405" s="226"/>
      <c r="V405" s="226"/>
      <c r="W405" s="226"/>
      <c r="X405" s="226"/>
      <c r="Y405" s="226"/>
      <c r="Z405" s="226"/>
    </row>
    <row r="406" spans="3:26" x14ac:dyDescent="0.25">
      <c r="C406" s="226"/>
      <c r="D406" s="227"/>
      <c r="F406" s="226"/>
      <c r="G406" s="227"/>
      <c r="I406" s="226"/>
      <c r="J406" s="227"/>
      <c r="O406" s="226"/>
      <c r="P406" s="226"/>
      <c r="Q406" s="227"/>
      <c r="R406" s="226"/>
      <c r="S406" s="226"/>
      <c r="T406" s="226"/>
      <c r="V406" s="226"/>
      <c r="W406" s="226"/>
      <c r="X406" s="226"/>
      <c r="Y406" s="226"/>
      <c r="Z406" s="226"/>
    </row>
    <row r="407" spans="3:26" x14ac:dyDescent="0.25">
      <c r="C407" s="226"/>
      <c r="D407" s="227"/>
      <c r="F407" s="226"/>
      <c r="G407" s="227"/>
      <c r="I407" s="226"/>
      <c r="J407" s="227"/>
      <c r="O407" s="226"/>
      <c r="P407" s="226"/>
      <c r="Q407" s="227"/>
      <c r="R407" s="226"/>
      <c r="S407" s="226"/>
      <c r="T407" s="226"/>
      <c r="V407" s="226"/>
      <c r="W407" s="226"/>
      <c r="X407" s="226"/>
      <c r="Y407" s="226"/>
      <c r="Z407" s="226"/>
    </row>
    <row r="408" spans="3:26" x14ac:dyDescent="0.25">
      <c r="C408" s="226"/>
      <c r="D408" s="227"/>
      <c r="F408" s="226"/>
      <c r="G408" s="227"/>
      <c r="I408" s="226"/>
      <c r="J408" s="227"/>
      <c r="O408" s="226"/>
      <c r="P408" s="226"/>
      <c r="Q408" s="227"/>
      <c r="R408" s="226"/>
      <c r="S408" s="226"/>
      <c r="T408" s="226"/>
      <c r="V408" s="226"/>
      <c r="W408" s="226"/>
      <c r="X408" s="226"/>
      <c r="Y408" s="226"/>
      <c r="Z408" s="226"/>
    </row>
    <row r="409" spans="3:26" x14ac:dyDescent="0.25">
      <c r="C409" s="226"/>
      <c r="D409" s="227"/>
      <c r="F409" s="226"/>
      <c r="G409" s="227"/>
      <c r="I409" s="226"/>
      <c r="J409" s="227"/>
      <c r="O409" s="226"/>
      <c r="P409" s="226"/>
      <c r="Q409" s="227"/>
      <c r="R409" s="226"/>
      <c r="S409" s="226"/>
      <c r="T409" s="226"/>
      <c r="V409" s="226"/>
      <c r="W409" s="226"/>
      <c r="X409" s="226"/>
      <c r="Y409" s="226"/>
      <c r="Z409" s="226"/>
    </row>
    <row r="410" spans="3:26" x14ac:dyDescent="0.25">
      <c r="C410" s="226"/>
      <c r="D410" s="227"/>
      <c r="F410" s="226"/>
      <c r="G410" s="227"/>
      <c r="I410" s="226"/>
      <c r="J410" s="227"/>
      <c r="O410" s="226"/>
      <c r="P410" s="226"/>
      <c r="Q410" s="227"/>
      <c r="R410" s="226"/>
      <c r="S410" s="226"/>
      <c r="T410" s="226"/>
      <c r="V410" s="226"/>
      <c r="W410" s="226"/>
      <c r="X410" s="226"/>
      <c r="Y410" s="226"/>
      <c r="Z410" s="226"/>
    </row>
    <row r="411" spans="3:26" x14ac:dyDescent="0.25">
      <c r="C411" s="226"/>
      <c r="D411" s="227"/>
      <c r="F411" s="226"/>
      <c r="G411" s="227"/>
      <c r="I411" s="226"/>
      <c r="J411" s="227"/>
      <c r="O411" s="226"/>
      <c r="P411" s="226"/>
      <c r="Q411" s="227"/>
      <c r="R411" s="226"/>
      <c r="S411" s="226"/>
      <c r="T411" s="226"/>
      <c r="V411" s="226"/>
      <c r="W411" s="226"/>
      <c r="X411" s="226"/>
      <c r="Y411" s="226"/>
      <c r="Z411" s="226"/>
    </row>
    <row r="412" spans="3:26" x14ac:dyDescent="0.25">
      <c r="C412" s="226"/>
      <c r="D412" s="227"/>
      <c r="F412" s="226"/>
      <c r="G412" s="227"/>
      <c r="I412" s="226"/>
      <c r="J412" s="227"/>
      <c r="O412" s="226"/>
      <c r="P412" s="226"/>
      <c r="Q412" s="227"/>
      <c r="R412" s="226"/>
      <c r="S412" s="226"/>
      <c r="T412" s="226"/>
      <c r="V412" s="226"/>
      <c r="W412" s="226"/>
      <c r="X412" s="226"/>
      <c r="Y412" s="226"/>
      <c r="Z412" s="226"/>
    </row>
    <row r="413" spans="3:26" x14ac:dyDescent="0.25">
      <c r="C413" s="226"/>
      <c r="D413" s="227"/>
      <c r="F413" s="226"/>
      <c r="G413" s="227"/>
      <c r="I413" s="226"/>
      <c r="J413" s="227"/>
      <c r="O413" s="226"/>
      <c r="P413" s="226"/>
      <c r="Q413" s="227"/>
      <c r="R413" s="226"/>
      <c r="S413" s="226"/>
      <c r="T413" s="226"/>
      <c r="V413" s="226"/>
      <c r="W413" s="226"/>
      <c r="X413" s="226"/>
      <c r="Y413" s="226"/>
      <c r="Z413" s="226"/>
    </row>
    <row r="414" spans="3:26" x14ac:dyDescent="0.25">
      <c r="C414" s="226"/>
      <c r="D414" s="227"/>
      <c r="F414" s="226"/>
      <c r="G414" s="227"/>
      <c r="I414" s="226"/>
      <c r="J414" s="227"/>
      <c r="O414" s="226"/>
      <c r="P414" s="226"/>
      <c r="Q414" s="227"/>
      <c r="R414" s="226"/>
      <c r="S414" s="226"/>
      <c r="T414" s="226"/>
      <c r="V414" s="226"/>
      <c r="W414" s="226"/>
      <c r="X414" s="226"/>
      <c r="Y414" s="226"/>
      <c r="Z414" s="226"/>
    </row>
    <row r="415" spans="3:26" x14ac:dyDescent="0.25">
      <c r="C415" s="226"/>
      <c r="D415" s="227"/>
      <c r="F415" s="226"/>
      <c r="G415" s="227"/>
      <c r="I415" s="226"/>
      <c r="J415" s="227"/>
      <c r="O415" s="226"/>
      <c r="P415" s="226"/>
      <c r="Q415" s="227"/>
      <c r="R415" s="226"/>
      <c r="S415" s="226"/>
      <c r="T415" s="226"/>
      <c r="V415" s="226"/>
      <c r="W415" s="226"/>
      <c r="X415" s="226"/>
      <c r="Y415" s="226"/>
      <c r="Z415" s="226"/>
    </row>
    <row r="416" spans="3:26" x14ac:dyDescent="0.25">
      <c r="C416" s="226"/>
      <c r="D416" s="227"/>
      <c r="F416" s="226"/>
      <c r="G416" s="227"/>
      <c r="I416" s="226"/>
      <c r="J416" s="227"/>
      <c r="O416" s="226"/>
      <c r="P416" s="226"/>
      <c r="Q416" s="227"/>
      <c r="R416" s="226"/>
      <c r="S416" s="226"/>
      <c r="T416" s="226"/>
      <c r="V416" s="226"/>
      <c r="W416" s="226"/>
      <c r="X416" s="226"/>
      <c r="Y416" s="226"/>
      <c r="Z416" s="226"/>
    </row>
    <row r="417" spans="3:26" x14ac:dyDescent="0.25">
      <c r="C417" s="226"/>
      <c r="D417" s="227"/>
      <c r="F417" s="226"/>
      <c r="G417" s="227"/>
      <c r="I417" s="226"/>
      <c r="J417" s="227"/>
      <c r="O417" s="226"/>
      <c r="P417" s="226"/>
      <c r="Q417" s="227"/>
      <c r="R417" s="226"/>
      <c r="S417" s="226"/>
      <c r="T417" s="226"/>
      <c r="V417" s="226"/>
      <c r="W417" s="226"/>
      <c r="X417" s="226"/>
      <c r="Y417" s="226"/>
      <c r="Z417" s="226"/>
    </row>
    <row r="418" spans="3:26" x14ac:dyDescent="0.25">
      <c r="C418" s="226"/>
      <c r="D418" s="227"/>
      <c r="F418" s="226"/>
      <c r="G418" s="227"/>
      <c r="I418" s="226"/>
      <c r="J418" s="227"/>
      <c r="O418" s="226"/>
      <c r="P418" s="226"/>
      <c r="Q418" s="227"/>
      <c r="R418" s="226"/>
      <c r="S418" s="226"/>
      <c r="T418" s="226"/>
      <c r="V418" s="226"/>
      <c r="W418" s="226"/>
      <c r="X418" s="226"/>
      <c r="Y418" s="226"/>
      <c r="Z418" s="226"/>
    </row>
    <row r="419" spans="3:26" x14ac:dyDescent="0.25">
      <c r="C419" s="226"/>
      <c r="D419" s="227"/>
      <c r="F419" s="226"/>
      <c r="G419" s="227"/>
      <c r="I419" s="226"/>
      <c r="J419" s="227"/>
      <c r="O419" s="226"/>
      <c r="P419" s="226"/>
      <c r="Q419" s="227"/>
      <c r="R419" s="226"/>
      <c r="S419" s="226"/>
      <c r="T419" s="226"/>
      <c r="V419" s="226"/>
      <c r="W419" s="226"/>
      <c r="X419" s="226"/>
      <c r="Y419" s="226"/>
      <c r="Z419" s="226"/>
    </row>
    <row r="420" spans="3:26" x14ac:dyDescent="0.25">
      <c r="C420" s="226"/>
      <c r="D420" s="227"/>
      <c r="F420" s="226"/>
      <c r="G420" s="227"/>
      <c r="I420" s="226"/>
      <c r="J420" s="227"/>
      <c r="O420" s="226"/>
      <c r="P420" s="226"/>
      <c r="Q420" s="227"/>
      <c r="R420" s="226"/>
      <c r="S420" s="226"/>
      <c r="T420" s="226"/>
      <c r="V420" s="226"/>
      <c r="W420" s="226"/>
      <c r="X420" s="226"/>
      <c r="Y420" s="226"/>
      <c r="Z420" s="226"/>
    </row>
    <row r="421" spans="3:26" x14ac:dyDescent="0.25">
      <c r="C421" s="226"/>
      <c r="D421" s="227"/>
      <c r="F421" s="226"/>
      <c r="G421" s="227"/>
      <c r="I421" s="226"/>
      <c r="J421" s="227"/>
      <c r="O421" s="226"/>
      <c r="P421" s="226"/>
      <c r="Q421" s="227"/>
      <c r="R421" s="226"/>
      <c r="S421" s="226"/>
      <c r="T421" s="226"/>
      <c r="V421" s="226"/>
      <c r="W421" s="226"/>
      <c r="X421" s="226"/>
      <c r="Y421" s="226"/>
      <c r="Z421" s="226"/>
    </row>
    <row r="422" spans="3:26" x14ac:dyDescent="0.25">
      <c r="C422" s="226"/>
      <c r="D422" s="227"/>
      <c r="F422" s="226"/>
      <c r="G422" s="227"/>
      <c r="I422" s="226"/>
      <c r="J422" s="227"/>
      <c r="O422" s="226"/>
      <c r="P422" s="226"/>
      <c r="Q422" s="227"/>
      <c r="R422" s="226"/>
      <c r="S422" s="226"/>
      <c r="T422" s="226"/>
      <c r="V422" s="226"/>
      <c r="W422" s="226"/>
      <c r="X422" s="226"/>
      <c r="Y422" s="226"/>
      <c r="Z422" s="226"/>
    </row>
    <row r="423" spans="3:26" x14ac:dyDescent="0.25">
      <c r="C423" s="226"/>
      <c r="D423" s="227"/>
      <c r="F423" s="226"/>
      <c r="G423" s="227"/>
      <c r="I423" s="226"/>
      <c r="J423" s="227"/>
      <c r="O423" s="226"/>
      <c r="P423" s="226"/>
      <c r="Q423" s="227"/>
      <c r="R423" s="226"/>
      <c r="S423" s="226"/>
      <c r="T423" s="226"/>
      <c r="V423" s="226"/>
      <c r="W423" s="226"/>
      <c r="X423" s="226"/>
      <c r="Y423" s="226"/>
      <c r="Z423" s="226"/>
    </row>
    <row r="424" spans="3:26" x14ac:dyDescent="0.25">
      <c r="C424" s="226"/>
      <c r="D424" s="227"/>
      <c r="F424" s="226"/>
      <c r="G424" s="227"/>
      <c r="I424" s="226"/>
      <c r="J424" s="227"/>
      <c r="O424" s="226"/>
      <c r="P424" s="226"/>
      <c r="Q424" s="227"/>
      <c r="R424" s="226"/>
      <c r="S424" s="226"/>
      <c r="T424" s="226"/>
      <c r="V424" s="226"/>
      <c r="W424" s="226"/>
      <c r="X424" s="226"/>
      <c r="Y424" s="226"/>
      <c r="Z424" s="226"/>
    </row>
    <row r="425" spans="3:26" x14ac:dyDescent="0.25">
      <c r="C425" s="226"/>
      <c r="D425" s="227"/>
      <c r="F425" s="226"/>
      <c r="G425" s="227"/>
      <c r="I425" s="226"/>
      <c r="J425" s="227"/>
      <c r="O425" s="226"/>
      <c r="P425" s="226"/>
      <c r="Q425" s="227"/>
      <c r="R425" s="226"/>
      <c r="S425" s="226"/>
      <c r="T425" s="226"/>
      <c r="V425" s="226"/>
      <c r="W425" s="226"/>
      <c r="X425" s="226"/>
      <c r="Y425" s="226"/>
      <c r="Z425" s="226"/>
    </row>
    <row r="426" spans="3:26" x14ac:dyDescent="0.25">
      <c r="C426" s="226"/>
      <c r="D426" s="227"/>
      <c r="F426" s="226"/>
      <c r="G426" s="227"/>
      <c r="I426" s="226"/>
      <c r="J426" s="227"/>
      <c r="O426" s="226"/>
      <c r="P426" s="226"/>
      <c r="Q426" s="227"/>
      <c r="R426" s="226"/>
      <c r="S426" s="226"/>
      <c r="T426" s="226"/>
      <c r="V426" s="226"/>
      <c r="W426" s="226"/>
      <c r="X426" s="226"/>
      <c r="Y426" s="226"/>
      <c r="Z426" s="226"/>
    </row>
    <row r="427" spans="3:26" x14ac:dyDescent="0.25">
      <c r="C427" s="226"/>
      <c r="D427" s="227"/>
      <c r="F427" s="226"/>
      <c r="G427" s="227"/>
      <c r="I427" s="226"/>
      <c r="J427" s="227"/>
      <c r="O427" s="226"/>
      <c r="P427" s="226"/>
      <c r="Q427" s="227"/>
      <c r="R427" s="226"/>
      <c r="S427" s="226"/>
      <c r="T427" s="226"/>
      <c r="V427" s="226"/>
      <c r="W427" s="226"/>
      <c r="X427" s="226"/>
      <c r="Y427" s="226"/>
      <c r="Z427" s="226"/>
    </row>
    <row r="428" spans="3:26" x14ac:dyDescent="0.25">
      <c r="C428" s="226"/>
      <c r="D428" s="227"/>
      <c r="F428" s="226"/>
      <c r="G428" s="227"/>
      <c r="I428" s="226"/>
      <c r="J428" s="227"/>
      <c r="O428" s="226"/>
      <c r="P428" s="226"/>
      <c r="Q428" s="227"/>
      <c r="R428" s="226"/>
      <c r="S428" s="226"/>
      <c r="T428" s="226"/>
      <c r="V428" s="226"/>
      <c r="W428" s="226"/>
      <c r="X428" s="226"/>
      <c r="Y428" s="226"/>
      <c r="Z428" s="226"/>
    </row>
    <row r="429" spans="3:26" x14ac:dyDescent="0.25">
      <c r="C429" s="226"/>
      <c r="D429" s="227"/>
      <c r="F429" s="226"/>
      <c r="G429" s="227"/>
      <c r="I429" s="226"/>
      <c r="J429" s="227"/>
      <c r="O429" s="226"/>
      <c r="P429" s="226"/>
      <c r="Q429" s="227"/>
      <c r="R429" s="226"/>
      <c r="S429" s="226"/>
      <c r="T429" s="226"/>
      <c r="V429" s="226"/>
      <c r="W429" s="226"/>
      <c r="X429" s="226"/>
      <c r="Y429" s="226"/>
      <c r="Z429" s="226"/>
    </row>
    <row r="430" spans="3:26" x14ac:dyDescent="0.25">
      <c r="C430" s="226"/>
      <c r="D430" s="227"/>
      <c r="F430" s="226"/>
      <c r="G430" s="227"/>
      <c r="I430" s="226"/>
      <c r="J430" s="227"/>
      <c r="O430" s="226"/>
      <c r="P430" s="226"/>
      <c r="Q430" s="227"/>
      <c r="R430" s="226"/>
      <c r="S430" s="226"/>
      <c r="T430" s="226"/>
      <c r="V430" s="226"/>
      <c r="W430" s="226"/>
      <c r="X430" s="226"/>
      <c r="Y430" s="226"/>
      <c r="Z430" s="226"/>
    </row>
    <row r="431" spans="3:26" x14ac:dyDescent="0.25">
      <c r="C431" s="226"/>
      <c r="D431" s="227"/>
      <c r="F431" s="226"/>
      <c r="G431" s="227"/>
      <c r="I431" s="226"/>
      <c r="J431" s="227"/>
      <c r="O431" s="226"/>
      <c r="P431" s="226"/>
      <c r="Q431" s="227"/>
      <c r="R431" s="226"/>
      <c r="S431" s="226"/>
      <c r="T431" s="226"/>
      <c r="V431" s="226"/>
      <c r="W431" s="226"/>
      <c r="X431" s="226"/>
      <c r="Y431" s="226"/>
      <c r="Z431" s="226"/>
    </row>
    <row r="432" spans="3:26" x14ac:dyDescent="0.25">
      <c r="C432" s="226"/>
      <c r="D432" s="227"/>
      <c r="F432" s="226"/>
      <c r="G432" s="227"/>
      <c r="I432" s="226"/>
      <c r="J432" s="227"/>
      <c r="O432" s="226"/>
      <c r="P432" s="226"/>
      <c r="Q432" s="227"/>
      <c r="R432" s="226"/>
      <c r="S432" s="226"/>
      <c r="T432" s="226"/>
      <c r="V432" s="226"/>
      <c r="W432" s="226"/>
      <c r="X432" s="226"/>
      <c r="Y432" s="226"/>
      <c r="Z432" s="226"/>
    </row>
    <row r="433" spans="3:26" x14ac:dyDescent="0.25">
      <c r="C433" s="226"/>
      <c r="D433" s="227"/>
      <c r="F433" s="226"/>
      <c r="G433" s="227"/>
      <c r="I433" s="226"/>
      <c r="J433" s="227"/>
      <c r="O433" s="226"/>
      <c r="P433" s="226"/>
      <c r="Q433" s="227"/>
      <c r="R433" s="226"/>
      <c r="S433" s="226"/>
      <c r="T433" s="226"/>
      <c r="V433" s="226"/>
      <c r="W433" s="226"/>
      <c r="X433" s="226"/>
      <c r="Y433" s="226"/>
      <c r="Z433" s="226"/>
    </row>
    <row r="434" spans="3:26" x14ac:dyDescent="0.25">
      <c r="C434" s="226"/>
      <c r="D434" s="227"/>
      <c r="F434" s="226"/>
      <c r="G434" s="227"/>
      <c r="I434" s="226"/>
      <c r="J434" s="227"/>
      <c r="O434" s="226"/>
      <c r="P434" s="226"/>
      <c r="Q434" s="227"/>
      <c r="R434" s="226"/>
      <c r="S434" s="226"/>
      <c r="T434" s="226"/>
      <c r="V434" s="226"/>
      <c r="W434" s="226"/>
      <c r="X434" s="226"/>
      <c r="Y434" s="226"/>
      <c r="Z434" s="226"/>
    </row>
    <row r="435" spans="3:26" x14ac:dyDescent="0.25">
      <c r="C435" s="226"/>
      <c r="D435" s="227"/>
      <c r="F435" s="226"/>
      <c r="G435" s="227"/>
      <c r="I435" s="226"/>
      <c r="J435" s="227"/>
      <c r="O435" s="226"/>
      <c r="P435" s="226"/>
      <c r="Q435" s="227"/>
      <c r="R435" s="226"/>
      <c r="S435" s="226"/>
      <c r="T435" s="226"/>
      <c r="V435" s="226"/>
      <c r="W435" s="226"/>
      <c r="X435" s="226"/>
      <c r="Y435" s="226"/>
      <c r="Z435" s="226"/>
    </row>
    <row r="436" spans="3:26" x14ac:dyDescent="0.25">
      <c r="C436" s="226"/>
      <c r="D436" s="227"/>
      <c r="F436" s="226"/>
      <c r="G436" s="227"/>
      <c r="I436" s="226"/>
      <c r="J436" s="227"/>
      <c r="O436" s="226"/>
      <c r="P436" s="226"/>
      <c r="Q436" s="227"/>
      <c r="R436" s="226"/>
      <c r="S436" s="226"/>
      <c r="T436" s="226"/>
      <c r="V436" s="226"/>
      <c r="W436" s="226"/>
      <c r="X436" s="226"/>
      <c r="Y436" s="226"/>
      <c r="Z436" s="226"/>
    </row>
    <row r="437" spans="3:26" x14ac:dyDescent="0.25">
      <c r="C437" s="226"/>
      <c r="D437" s="227"/>
      <c r="F437" s="226"/>
      <c r="G437" s="227"/>
      <c r="I437" s="226"/>
      <c r="J437" s="227"/>
      <c r="O437" s="226"/>
      <c r="P437" s="226"/>
      <c r="Q437" s="227"/>
      <c r="R437" s="226"/>
      <c r="S437" s="226"/>
      <c r="T437" s="226"/>
      <c r="V437" s="226"/>
      <c r="W437" s="226"/>
      <c r="X437" s="226"/>
      <c r="Y437" s="226"/>
      <c r="Z437" s="226"/>
    </row>
    <row r="438" spans="3:26" x14ac:dyDescent="0.25">
      <c r="C438" s="226"/>
      <c r="D438" s="227"/>
      <c r="F438" s="226"/>
      <c r="G438" s="227"/>
      <c r="I438" s="226"/>
      <c r="J438" s="227"/>
      <c r="O438" s="226"/>
      <c r="P438" s="226"/>
      <c r="Q438" s="227"/>
      <c r="R438" s="226"/>
      <c r="S438" s="226"/>
      <c r="T438" s="226"/>
      <c r="V438" s="226"/>
      <c r="W438" s="226"/>
      <c r="X438" s="226"/>
      <c r="Y438" s="226"/>
      <c r="Z438" s="226"/>
    </row>
    <row r="439" spans="3:26" x14ac:dyDescent="0.25">
      <c r="C439" s="226"/>
      <c r="D439" s="227"/>
      <c r="F439" s="226"/>
      <c r="G439" s="227"/>
      <c r="I439" s="226"/>
      <c r="J439" s="227"/>
      <c r="O439" s="226"/>
      <c r="P439" s="226"/>
      <c r="Q439" s="227"/>
      <c r="R439" s="226"/>
      <c r="S439" s="226"/>
      <c r="T439" s="226"/>
      <c r="V439" s="226"/>
      <c r="W439" s="226"/>
      <c r="X439" s="226"/>
      <c r="Y439" s="226"/>
      <c r="Z439" s="226"/>
    </row>
    <row r="440" spans="3:26" x14ac:dyDescent="0.25">
      <c r="C440" s="226"/>
      <c r="D440" s="227"/>
      <c r="F440" s="226"/>
      <c r="G440" s="227"/>
      <c r="I440" s="226"/>
      <c r="J440" s="227"/>
      <c r="O440" s="226"/>
      <c r="P440" s="226"/>
      <c r="Q440" s="227"/>
      <c r="R440" s="226"/>
      <c r="S440" s="226"/>
      <c r="T440" s="226"/>
      <c r="V440" s="226"/>
      <c r="W440" s="226"/>
      <c r="X440" s="226"/>
      <c r="Y440" s="226"/>
      <c r="Z440" s="226"/>
    </row>
    <row r="441" spans="3:26" x14ac:dyDescent="0.25">
      <c r="C441" s="226"/>
      <c r="D441" s="227"/>
      <c r="F441" s="226"/>
      <c r="G441" s="227"/>
      <c r="I441" s="226"/>
      <c r="J441" s="227"/>
      <c r="O441" s="226"/>
      <c r="P441" s="226"/>
      <c r="Q441" s="227"/>
      <c r="R441" s="226"/>
      <c r="S441" s="226"/>
      <c r="T441" s="226"/>
      <c r="V441" s="226"/>
      <c r="W441" s="226"/>
      <c r="X441" s="226"/>
      <c r="Y441" s="226"/>
      <c r="Z441" s="226"/>
    </row>
    <row r="442" spans="3:26" x14ac:dyDescent="0.25">
      <c r="C442" s="226"/>
      <c r="D442" s="227"/>
      <c r="F442" s="226"/>
      <c r="G442" s="227"/>
      <c r="I442" s="226"/>
      <c r="J442" s="227"/>
      <c r="O442" s="226"/>
      <c r="P442" s="226"/>
      <c r="Q442" s="227"/>
      <c r="R442" s="226"/>
      <c r="S442" s="226"/>
      <c r="T442" s="226"/>
      <c r="V442" s="226"/>
      <c r="W442" s="226"/>
      <c r="X442" s="226"/>
      <c r="Y442" s="226"/>
      <c r="Z442" s="226"/>
    </row>
    <row r="443" spans="3:26" x14ac:dyDescent="0.25">
      <c r="C443" s="226"/>
      <c r="D443" s="227"/>
      <c r="F443" s="226"/>
      <c r="G443" s="227"/>
      <c r="I443" s="226"/>
      <c r="J443" s="227"/>
      <c r="O443" s="226"/>
      <c r="P443" s="226"/>
      <c r="Q443" s="227"/>
      <c r="R443" s="226"/>
      <c r="S443" s="226"/>
      <c r="T443" s="226"/>
      <c r="V443" s="226"/>
      <c r="W443" s="226"/>
      <c r="X443" s="226"/>
      <c r="Y443" s="226"/>
      <c r="Z443" s="226"/>
    </row>
    <row r="444" spans="3:26" x14ac:dyDescent="0.25">
      <c r="C444" s="226"/>
      <c r="D444" s="227"/>
      <c r="F444" s="226"/>
      <c r="G444" s="227"/>
      <c r="I444" s="226"/>
      <c r="J444" s="227"/>
      <c r="O444" s="226"/>
      <c r="P444" s="226"/>
      <c r="Q444" s="227"/>
      <c r="R444" s="226"/>
      <c r="S444" s="226"/>
      <c r="T444" s="226"/>
      <c r="V444" s="226"/>
      <c r="W444" s="226"/>
      <c r="X444" s="226"/>
      <c r="Y444" s="226"/>
      <c r="Z444" s="226"/>
    </row>
    <row r="445" spans="3:26" x14ac:dyDescent="0.25">
      <c r="C445" s="226"/>
      <c r="D445" s="227"/>
      <c r="F445" s="226"/>
      <c r="G445" s="227"/>
      <c r="I445" s="226"/>
      <c r="J445" s="227"/>
      <c r="O445" s="226"/>
      <c r="P445" s="226"/>
      <c r="Q445" s="227"/>
      <c r="R445" s="226"/>
      <c r="S445" s="226"/>
      <c r="T445" s="226"/>
      <c r="V445" s="226"/>
      <c r="W445" s="226"/>
      <c r="X445" s="226"/>
      <c r="Y445" s="226"/>
      <c r="Z445" s="226"/>
    </row>
    <row r="446" spans="3:26" x14ac:dyDescent="0.25">
      <c r="C446" s="226"/>
      <c r="D446" s="227"/>
      <c r="F446" s="226"/>
      <c r="G446" s="227"/>
      <c r="I446" s="226"/>
      <c r="J446" s="227"/>
      <c r="O446" s="226"/>
      <c r="P446" s="226"/>
      <c r="Q446" s="227"/>
      <c r="R446" s="226"/>
      <c r="S446" s="226"/>
      <c r="T446" s="226"/>
      <c r="V446" s="226"/>
      <c r="W446" s="226"/>
      <c r="X446" s="226"/>
      <c r="Y446" s="226"/>
      <c r="Z446" s="226"/>
    </row>
    <row r="447" spans="3:26" x14ac:dyDescent="0.25">
      <c r="C447" s="226"/>
      <c r="D447" s="227"/>
      <c r="F447" s="226"/>
      <c r="G447" s="227"/>
      <c r="I447" s="226"/>
      <c r="J447" s="227"/>
      <c r="O447" s="226"/>
      <c r="P447" s="226"/>
      <c r="Q447" s="227"/>
      <c r="R447" s="226"/>
      <c r="S447" s="226"/>
      <c r="T447" s="226"/>
      <c r="V447" s="226"/>
      <c r="W447" s="226"/>
      <c r="X447" s="226"/>
      <c r="Y447" s="226"/>
      <c r="Z447" s="226"/>
    </row>
    <row r="448" spans="3:26" x14ac:dyDescent="0.25">
      <c r="C448" s="226"/>
      <c r="D448" s="227"/>
      <c r="F448" s="226"/>
      <c r="G448" s="227"/>
      <c r="I448" s="226"/>
      <c r="J448" s="227"/>
      <c r="O448" s="226"/>
      <c r="P448" s="226"/>
      <c r="Q448" s="227"/>
      <c r="R448" s="226"/>
      <c r="S448" s="226"/>
      <c r="T448" s="226"/>
      <c r="V448" s="226"/>
      <c r="W448" s="226"/>
      <c r="X448" s="226"/>
      <c r="Y448" s="226"/>
      <c r="Z448" s="226"/>
    </row>
    <row r="449" spans="3:26" x14ac:dyDescent="0.25">
      <c r="C449" s="226"/>
      <c r="D449" s="227"/>
      <c r="F449" s="226"/>
      <c r="G449" s="227"/>
      <c r="I449" s="226"/>
      <c r="J449" s="227"/>
      <c r="O449" s="226"/>
      <c r="P449" s="226"/>
      <c r="Q449" s="227"/>
      <c r="R449" s="226"/>
      <c r="S449" s="226"/>
      <c r="T449" s="226"/>
      <c r="V449" s="226"/>
      <c r="W449" s="226"/>
      <c r="X449" s="226"/>
      <c r="Y449" s="226"/>
      <c r="Z449" s="226"/>
    </row>
    <row r="450" spans="3:26" x14ac:dyDescent="0.25">
      <c r="C450" s="226"/>
      <c r="D450" s="227"/>
      <c r="F450" s="226"/>
      <c r="G450" s="227"/>
      <c r="I450" s="226"/>
      <c r="J450" s="227"/>
      <c r="O450" s="226"/>
      <c r="P450" s="226"/>
      <c r="Q450" s="227"/>
      <c r="R450" s="226"/>
      <c r="S450" s="226"/>
      <c r="T450" s="226"/>
      <c r="V450" s="226"/>
      <c r="W450" s="226"/>
      <c r="X450" s="226"/>
      <c r="Y450" s="226"/>
      <c r="Z450" s="226"/>
    </row>
    <row r="451" spans="3:26" x14ac:dyDescent="0.25">
      <c r="C451" s="226"/>
      <c r="D451" s="227"/>
      <c r="F451" s="226"/>
      <c r="G451" s="227"/>
      <c r="I451" s="226"/>
      <c r="J451" s="227"/>
      <c r="O451" s="226"/>
      <c r="P451" s="226"/>
      <c r="Q451" s="227"/>
      <c r="R451" s="226"/>
      <c r="S451" s="226"/>
      <c r="T451" s="226"/>
      <c r="V451" s="226"/>
      <c r="W451" s="226"/>
      <c r="X451" s="226"/>
      <c r="Y451" s="226"/>
      <c r="Z451" s="226"/>
    </row>
    <row r="452" spans="3:26" x14ac:dyDescent="0.25">
      <c r="C452" s="226"/>
      <c r="D452" s="227"/>
      <c r="F452" s="226"/>
      <c r="G452" s="227"/>
      <c r="I452" s="226"/>
      <c r="J452" s="227"/>
      <c r="O452" s="226"/>
      <c r="P452" s="226"/>
      <c r="Q452" s="227"/>
      <c r="R452" s="226"/>
      <c r="S452" s="226"/>
      <c r="T452" s="226"/>
      <c r="V452" s="226"/>
      <c r="W452" s="226"/>
      <c r="X452" s="226"/>
      <c r="Y452" s="226"/>
      <c r="Z452" s="226"/>
    </row>
    <row r="453" spans="3:26" x14ac:dyDescent="0.25">
      <c r="C453" s="226"/>
      <c r="D453" s="227"/>
      <c r="F453" s="226"/>
      <c r="G453" s="227"/>
      <c r="I453" s="226"/>
      <c r="J453" s="227"/>
      <c r="O453" s="226"/>
      <c r="P453" s="226"/>
      <c r="Q453" s="227"/>
      <c r="R453" s="226"/>
      <c r="S453" s="226"/>
      <c r="T453" s="226"/>
      <c r="V453" s="226"/>
      <c r="W453" s="226"/>
      <c r="X453" s="226"/>
      <c r="Y453" s="226"/>
      <c r="Z453" s="226"/>
    </row>
    <row r="454" spans="3:26" x14ac:dyDescent="0.25">
      <c r="C454" s="226"/>
      <c r="D454" s="227"/>
      <c r="F454" s="226"/>
      <c r="G454" s="227"/>
      <c r="I454" s="226"/>
      <c r="J454" s="227"/>
      <c r="O454" s="226"/>
      <c r="P454" s="226"/>
      <c r="Q454" s="227"/>
      <c r="R454" s="226"/>
      <c r="S454" s="226"/>
      <c r="T454" s="226"/>
      <c r="V454" s="226"/>
      <c r="W454" s="226"/>
      <c r="X454" s="226"/>
      <c r="Y454" s="226"/>
      <c r="Z454" s="226"/>
    </row>
    <row r="455" spans="3:26" x14ac:dyDescent="0.25">
      <c r="C455" s="226"/>
      <c r="D455" s="227"/>
      <c r="F455" s="226"/>
      <c r="G455" s="227"/>
      <c r="I455" s="226"/>
      <c r="J455" s="227"/>
      <c r="O455" s="226"/>
      <c r="P455" s="226"/>
      <c r="Q455" s="227"/>
      <c r="R455" s="226"/>
      <c r="S455" s="226"/>
      <c r="T455" s="226"/>
      <c r="V455" s="226"/>
      <c r="W455" s="226"/>
      <c r="X455" s="226"/>
      <c r="Y455" s="226"/>
      <c r="Z455" s="226"/>
    </row>
    <row r="456" spans="3:26" x14ac:dyDescent="0.25">
      <c r="C456" s="226"/>
      <c r="D456" s="227"/>
      <c r="F456" s="226"/>
      <c r="G456" s="227"/>
      <c r="I456" s="226"/>
      <c r="J456" s="227"/>
      <c r="O456" s="226"/>
      <c r="P456" s="226"/>
      <c r="Q456" s="227"/>
      <c r="R456" s="226"/>
      <c r="S456" s="226"/>
      <c r="T456" s="226"/>
      <c r="V456" s="226"/>
      <c r="W456" s="226"/>
      <c r="X456" s="226"/>
      <c r="Y456" s="226"/>
      <c r="Z456" s="226"/>
    </row>
    <row r="457" spans="3:26" x14ac:dyDescent="0.25">
      <c r="C457" s="226"/>
      <c r="D457" s="227"/>
      <c r="F457" s="226"/>
      <c r="G457" s="227"/>
      <c r="I457" s="226"/>
      <c r="J457" s="227"/>
      <c r="O457" s="226"/>
      <c r="P457" s="226"/>
      <c r="Q457" s="227"/>
      <c r="R457" s="226"/>
      <c r="S457" s="226"/>
      <c r="T457" s="226"/>
      <c r="V457" s="226"/>
      <c r="W457" s="226"/>
      <c r="X457" s="226"/>
      <c r="Y457" s="226"/>
      <c r="Z457" s="226"/>
    </row>
    <row r="458" spans="3:26" x14ac:dyDescent="0.25">
      <c r="C458" s="226"/>
      <c r="D458" s="227"/>
      <c r="F458" s="226"/>
      <c r="G458" s="227"/>
      <c r="I458" s="226"/>
      <c r="J458" s="227"/>
      <c r="O458" s="226"/>
      <c r="P458" s="226"/>
      <c r="Q458" s="227"/>
      <c r="R458" s="226"/>
      <c r="S458" s="226"/>
      <c r="T458" s="226"/>
      <c r="V458" s="226"/>
      <c r="W458" s="226"/>
      <c r="X458" s="226"/>
      <c r="Y458" s="226"/>
      <c r="Z458" s="226"/>
    </row>
    <row r="459" spans="3:26" x14ac:dyDescent="0.25">
      <c r="C459" s="226"/>
      <c r="D459" s="227"/>
      <c r="F459" s="226"/>
      <c r="G459" s="227"/>
      <c r="I459" s="226"/>
      <c r="J459" s="227"/>
      <c r="O459" s="226"/>
      <c r="P459" s="226"/>
      <c r="Q459" s="227"/>
      <c r="R459" s="226"/>
      <c r="S459" s="226"/>
      <c r="T459" s="226"/>
      <c r="V459" s="226"/>
      <c r="W459" s="226"/>
      <c r="X459" s="226"/>
      <c r="Y459" s="226"/>
      <c r="Z459" s="226"/>
    </row>
    <row r="460" spans="3:26" x14ac:dyDescent="0.25">
      <c r="C460" s="226"/>
      <c r="D460" s="227"/>
      <c r="F460" s="226"/>
      <c r="G460" s="227"/>
      <c r="I460" s="226"/>
      <c r="J460" s="227"/>
      <c r="O460" s="226"/>
      <c r="P460" s="226"/>
      <c r="Q460" s="227"/>
      <c r="R460" s="226"/>
      <c r="S460" s="226"/>
      <c r="T460" s="226"/>
      <c r="V460" s="226"/>
      <c r="W460" s="226"/>
      <c r="X460" s="226"/>
      <c r="Y460" s="226"/>
      <c r="Z460" s="226"/>
    </row>
    <row r="461" spans="3:26" x14ac:dyDescent="0.25">
      <c r="C461" s="226"/>
      <c r="D461" s="227"/>
      <c r="F461" s="226"/>
      <c r="G461" s="227"/>
      <c r="I461" s="226"/>
      <c r="J461" s="227"/>
      <c r="O461" s="226"/>
      <c r="P461" s="226"/>
      <c r="Q461" s="227"/>
      <c r="R461" s="226"/>
      <c r="S461" s="226"/>
      <c r="T461" s="226"/>
      <c r="V461" s="226"/>
      <c r="W461" s="226"/>
      <c r="X461" s="226"/>
      <c r="Y461" s="226"/>
      <c r="Z461" s="226"/>
    </row>
    <row r="462" spans="3:26" x14ac:dyDescent="0.25">
      <c r="C462" s="226"/>
      <c r="D462" s="227"/>
      <c r="F462" s="226"/>
      <c r="G462" s="227"/>
      <c r="I462" s="226"/>
      <c r="J462" s="227"/>
      <c r="O462" s="226"/>
      <c r="P462" s="226"/>
      <c r="Q462" s="227"/>
      <c r="R462" s="226"/>
      <c r="S462" s="226"/>
      <c r="T462" s="226"/>
      <c r="V462" s="226"/>
      <c r="W462" s="226"/>
      <c r="X462" s="226"/>
      <c r="Y462" s="226"/>
      <c r="Z462" s="226"/>
    </row>
    <row r="463" spans="3:26" x14ac:dyDescent="0.25">
      <c r="C463" s="226"/>
      <c r="D463" s="227"/>
      <c r="F463" s="226"/>
      <c r="G463" s="227"/>
      <c r="I463" s="226"/>
      <c r="J463" s="227"/>
      <c r="O463" s="226"/>
      <c r="P463" s="226"/>
      <c r="Q463" s="227"/>
      <c r="R463" s="226"/>
      <c r="S463" s="226"/>
      <c r="T463" s="226"/>
      <c r="V463" s="226"/>
      <c r="W463" s="226"/>
      <c r="X463" s="226"/>
      <c r="Y463" s="226"/>
      <c r="Z463" s="226"/>
    </row>
    <row r="464" spans="3:26" x14ac:dyDescent="0.25">
      <c r="C464" s="226"/>
      <c r="D464" s="227"/>
      <c r="F464" s="226"/>
      <c r="G464" s="227"/>
      <c r="I464" s="226"/>
      <c r="J464" s="227"/>
      <c r="O464" s="226"/>
      <c r="P464" s="226"/>
      <c r="Q464" s="227"/>
      <c r="R464" s="226"/>
      <c r="S464" s="226"/>
      <c r="T464" s="226"/>
      <c r="V464" s="226"/>
      <c r="W464" s="226"/>
      <c r="X464" s="226"/>
      <c r="Y464" s="226"/>
      <c r="Z464" s="226"/>
    </row>
    <row r="465" spans="3:26" x14ac:dyDescent="0.25">
      <c r="C465" s="226"/>
      <c r="D465" s="227"/>
      <c r="F465" s="226"/>
      <c r="G465" s="227"/>
      <c r="I465" s="226"/>
      <c r="J465" s="227"/>
      <c r="O465" s="226"/>
      <c r="P465" s="226"/>
      <c r="Q465" s="227"/>
      <c r="R465" s="226"/>
      <c r="S465" s="226"/>
      <c r="T465" s="226"/>
      <c r="V465" s="226"/>
      <c r="W465" s="226"/>
      <c r="X465" s="226"/>
      <c r="Y465" s="226"/>
      <c r="Z465" s="226"/>
    </row>
    <row r="466" spans="3:26" x14ac:dyDescent="0.25">
      <c r="C466" s="226"/>
      <c r="D466" s="227"/>
      <c r="F466" s="226"/>
      <c r="G466" s="227"/>
      <c r="I466" s="226"/>
      <c r="J466" s="227"/>
      <c r="O466" s="226"/>
      <c r="P466" s="226"/>
      <c r="Q466" s="227"/>
      <c r="R466" s="226"/>
      <c r="S466" s="226"/>
      <c r="T466" s="226"/>
      <c r="V466" s="226"/>
      <c r="W466" s="226"/>
      <c r="X466" s="226"/>
      <c r="Y466" s="226"/>
      <c r="Z466" s="226"/>
    </row>
    <row r="467" spans="3:26" x14ac:dyDescent="0.25">
      <c r="C467" s="226"/>
      <c r="D467" s="227"/>
      <c r="F467" s="226"/>
      <c r="G467" s="227"/>
      <c r="I467" s="226"/>
      <c r="J467" s="227"/>
      <c r="O467" s="226"/>
      <c r="P467" s="226"/>
      <c r="Q467" s="227"/>
      <c r="R467" s="226"/>
      <c r="S467" s="226"/>
      <c r="T467" s="226"/>
      <c r="V467" s="226"/>
      <c r="W467" s="226"/>
      <c r="X467" s="226"/>
      <c r="Y467" s="226"/>
      <c r="Z467" s="226"/>
    </row>
    <row r="468" spans="3:26" x14ac:dyDescent="0.25">
      <c r="C468" s="226"/>
      <c r="D468" s="227"/>
      <c r="F468" s="226"/>
      <c r="G468" s="227"/>
      <c r="I468" s="226"/>
      <c r="J468" s="227"/>
      <c r="O468" s="226"/>
      <c r="P468" s="226"/>
      <c r="Q468" s="227"/>
      <c r="R468" s="226"/>
      <c r="S468" s="226"/>
      <c r="T468" s="226"/>
      <c r="V468" s="226"/>
      <c r="W468" s="226"/>
      <c r="X468" s="226"/>
      <c r="Y468" s="226"/>
      <c r="Z468" s="226"/>
    </row>
    <row r="469" spans="3:26" x14ac:dyDescent="0.25">
      <c r="C469" s="226"/>
      <c r="D469" s="227"/>
      <c r="F469" s="226"/>
      <c r="G469" s="227"/>
      <c r="I469" s="226"/>
      <c r="J469" s="227"/>
      <c r="O469" s="226"/>
      <c r="P469" s="226"/>
      <c r="Q469" s="227"/>
      <c r="R469" s="226"/>
      <c r="S469" s="226"/>
      <c r="T469" s="226"/>
      <c r="V469" s="226"/>
      <c r="W469" s="226"/>
      <c r="X469" s="226"/>
      <c r="Y469" s="226"/>
      <c r="Z469" s="226"/>
    </row>
    <row r="470" spans="3:26" x14ac:dyDescent="0.25">
      <c r="C470" s="226"/>
      <c r="D470" s="227"/>
      <c r="F470" s="226"/>
      <c r="G470" s="227"/>
      <c r="I470" s="226"/>
      <c r="J470" s="227"/>
      <c r="O470" s="226"/>
      <c r="P470" s="226"/>
      <c r="Q470" s="227"/>
      <c r="R470" s="226"/>
      <c r="S470" s="226"/>
      <c r="T470" s="226"/>
      <c r="V470" s="226"/>
      <c r="W470" s="226"/>
      <c r="X470" s="226"/>
      <c r="Y470" s="226"/>
      <c r="Z470" s="226"/>
    </row>
    <row r="471" spans="3:26" x14ac:dyDescent="0.25">
      <c r="C471" s="226"/>
      <c r="D471" s="227"/>
      <c r="F471" s="226"/>
      <c r="G471" s="227"/>
      <c r="I471" s="226"/>
      <c r="J471" s="227"/>
      <c r="O471" s="226"/>
      <c r="P471" s="226"/>
      <c r="Q471" s="227"/>
      <c r="R471" s="226"/>
      <c r="S471" s="226"/>
      <c r="T471" s="226"/>
      <c r="V471" s="226"/>
      <c r="W471" s="226"/>
      <c r="X471" s="226"/>
      <c r="Y471" s="226"/>
      <c r="Z471" s="226"/>
    </row>
    <row r="472" spans="3:26" x14ac:dyDescent="0.25">
      <c r="C472" s="226"/>
      <c r="D472" s="227"/>
      <c r="F472" s="226"/>
      <c r="G472" s="227"/>
      <c r="I472" s="226"/>
      <c r="J472" s="227"/>
      <c r="O472" s="226"/>
      <c r="P472" s="226"/>
      <c r="Q472" s="227"/>
      <c r="R472" s="226"/>
      <c r="S472" s="226"/>
      <c r="T472" s="226"/>
      <c r="V472" s="226"/>
      <c r="W472" s="226"/>
      <c r="X472" s="226"/>
      <c r="Y472" s="226"/>
      <c r="Z472" s="226"/>
    </row>
    <row r="473" spans="3:26" x14ac:dyDescent="0.25">
      <c r="C473" s="226"/>
      <c r="D473" s="227"/>
      <c r="F473" s="226"/>
      <c r="G473" s="227"/>
      <c r="I473" s="226"/>
      <c r="J473" s="227"/>
      <c r="O473" s="226"/>
      <c r="P473" s="226"/>
      <c r="Q473" s="227"/>
      <c r="R473" s="226"/>
      <c r="S473" s="226"/>
      <c r="T473" s="226"/>
      <c r="V473" s="226"/>
      <c r="W473" s="226"/>
      <c r="X473" s="226"/>
      <c r="Y473" s="226"/>
      <c r="Z473" s="226"/>
    </row>
    <row r="474" spans="3:26" x14ac:dyDescent="0.25">
      <c r="C474" s="226"/>
      <c r="D474" s="227"/>
      <c r="F474" s="226"/>
      <c r="G474" s="227"/>
      <c r="I474" s="226"/>
      <c r="J474" s="227"/>
      <c r="O474" s="226"/>
      <c r="P474" s="226"/>
      <c r="Q474" s="227"/>
      <c r="R474" s="226"/>
      <c r="S474" s="226"/>
      <c r="T474" s="226"/>
      <c r="V474" s="226"/>
      <c r="W474" s="226"/>
      <c r="X474" s="226"/>
      <c r="Y474" s="226"/>
      <c r="Z474" s="226"/>
    </row>
    <row r="475" spans="3:26" x14ac:dyDescent="0.25">
      <c r="C475" s="226"/>
      <c r="D475" s="227"/>
      <c r="F475" s="226"/>
      <c r="G475" s="227"/>
      <c r="I475" s="226"/>
      <c r="J475" s="227"/>
      <c r="O475" s="226"/>
      <c r="P475" s="226"/>
      <c r="Q475" s="227"/>
      <c r="R475" s="226"/>
      <c r="S475" s="226"/>
      <c r="T475" s="226"/>
      <c r="V475" s="226"/>
      <c r="W475" s="226"/>
      <c r="X475" s="226"/>
      <c r="Y475" s="226"/>
      <c r="Z475" s="226"/>
    </row>
    <row r="476" spans="3:26" x14ac:dyDescent="0.25">
      <c r="C476" s="226"/>
      <c r="D476" s="227"/>
      <c r="F476" s="226"/>
      <c r="G476" s="227"/>
      <c r="I476" s="226"/>
      <c r="J476" s="227"/>
      <c r="O476" s="226"/>
      <c r="P476" s="226"/>
      <c r="Q476" s="227"/>
      <c r="R476" s="226"/>
      <c r="S476" s="226"/>
      <c r="T476" s="226"/>
      <c r="V476" s="226"/>
      <c r="W476" s="226"/>
      <c r="X476" s="226"/>
      <c r="Y476" s="226"/>
      <c r="Z476" s="226"/>
    </row>
    <row r="477" spans="3:26" x14ac:dyDescent="0.25">
      <c r="C477" s="226"/>
      <c r="D477" s="227"/>
      <c r="F477" s="226"/>
      <c r="G477" s="227"/>
      <c r="I477" s="226"/>
      <c r="J477" s="227"/>
      <c r="O477" s="226"/>
      <c r="P477" s="226"/>
      <c r="Q477" s="227"/>
      <c r="R477" s="226"/>
      <c r="S477" s="226"/>
      <c r="T477" s="226"/>
      <c r="V477" s="226"/>
      <c r="W477" s="226"/>
      <c r="X477" s="226"/>
      <c r="Y477" s="226"/>
      <c r="Z477" s="226"/>
    </row>
    <row r="478" spans="3:26" x14ac:dyDescent="0.25">
      <c r="C478" s="226"/>
      <c r="D478" s="227"/>
      <c r="F478" s="226"/>
      <c r="G478" s="227"/>
      <c r="I478" s="226"/>
      <c r="J478" s="227"/>
      <c r="O478" s="226"/>
      <c r="P478" s="226"/>
      <c r="Q478" s="227"/>
      <c r="R478" s="226"/>
      <c r="S478" s="226"/>
      <c r="T478" s="226"/>
      <c r="V478" s="226"/>
      <c r="W478" s="226"/>
      <c r="X478" s="226"/>
      <c r="Y478" s="226"/>
      <c r="Z478" s="226"/>
    </row>
    <row r="479" spans="3:26" x14ac:dyDescent="0.25">
      <c r="C479" s="226"/>
      <c r="D479" s="227"/>
      <c r="F479" s="226"/>
      <c r="G479" s="227"/>
      <c r="I479" s="226"/>
      <c r="J479" s="227"/>
      <c r="O479" s="226"/>
      <c r="P479" s="226"/>
      <c r="Q479" s="227"/>
      <c r="R479" s="226"/>
      <c r="S479" s="226"/>
      <c r="T479" s="226"/>
      <c r="V479" s="226"/>
      <c r="W479" s="226"/>
      <c r="X479" s="226"/>
      <c r="Y479" s="226"/>
      <c r="Z479" s="226"/>
    </row>
    <row r="480" spans="3:26" x14ac:dyDescent="0.25">
      <c r="C480" s="226"/>
      <c r="D480" s="227"/>
      <c r="F480" s="226"/>
      <c r="G480" s="227"/>
      <c r="I480" s="226"/>
      <c r="J480" s="227"/>
      <c r="O480" s="226"/>
      <c r="P480" s="226"/>
      <c r="Q480" s="227"/>
      <c r="R480" s="226"/>
      <c r="S480" s="226"/>
      <c r="T480" s="226"/>
      <c r="V480" s="226"/>
      <c r="W480" s="226"/>
      <c r="X480" s="226"/>
      <c r="Y480" s="226"/>
      <c r="Z480" s="226"/>
    </row>
    <row r="481" spans="3:26" x14ac:dyDescent="0.25">
      <c r="C481" s="226"/>
      <c r="D481" s="227"/>
      <c r="F481" s="226"/>
      <c r="G481" s="227"/>
      <c r="I481" s="226"/>
      <c r="J481" s="227"/>
      <c r="O481" s="226"/>
      <c r="P481" s="226"/>
      <c r="Q481" s="227"/>
      <c r="R481" s="226"/>
      <c r="S481" s="226"/>
      <c r="T481" s="226"/>
      <c r="V481" s="226"/>
      <c r="W481" s="226"/>
      <c r="X481" s="226"/>
      <c r="Y481" s="226"/>
      <c r="Z481" s="226"/>
    </row>
    <row r="482" spans="3:26" x14ac:dyDescent="0.25">
      <c r="C482" s="226"/>
      <c r="D482" s="227"/>
      <c r="F482" s="226"/>
      <c r="G482" s="227"/>
      <c r="I482" s="226"/>
      <c r="J482" s="227"/>
      <c r="O482" s="226"/>
      <c r="P482" s="226"/>
      <c r="Q482" s="227"/>
      <c r="R482" s="226"/>
      <c r="S482" s="226"/>
      <c r="T482" s="226"/>
      <c r="V482" s="226"/>
      <c r="W482" s="226"/>
      <c r="X482" s="226"/>
      <c r="Y482" s="226"/>
      <c r="Z482" s="226"/>
    </row>
    <row r="483" spans="3:26" x14ac:dyDescent="0.25">
      <c r="C483" s="226"/>
      <c r="D483" s="227"/>
      <c r="F483" s="226"/>
      <c r="G483" s="227"/>
      <c r="I483" s="226"/>
      <c r="J483" s="227"/>
      <c r="O483" s="226"/>
      <c r="P483" s="226"/>
      <c r="Q483" s="227"/>
      <c r="R483" s="226"/>
      <c r="S483" s="226"/>
      <c r="T483" s="226"/>
      <c r="V483" s="226"/>
      <c r="W483" s="226"/>
      <c r="X483" s="226"/>
      <c r="Y483" s="226"/>
      <c r="Z483" s="226"/>
    </row>
    <row r="484" spans="3:26" x14ac:dyDescent="0.25">
      <c r="C484" s="226"/>
      <c r="D484" s="227"/>
      <c r="F484" s="226"/>
      <c r="G484" s="227"/>
      <c r="I484" s="226"/>
      <c r="J484" s="227"/>
      <c r="O484" s="226"/>
      <c r="P484" s="226"/>
      <c r="Q484" s="227"/>
      <c r="R484" s="226"/>
      <c r="S484" s="226"/>
      <c r="T484" s="226"/>
      <c r="V484" s="226"/>
      <c r="W484" s="226"/>
      <c r="X484" s="226"/>
      <c r="Y484" s="226"/>
      <c r="Z484" s="226"/>
    </row>
    <row r="485" spans="3:26" x14ac:dyDescent="0.25">
      <c r="C485" s="226"/>
      <c r="D485" s="227"/>
      <c r="F485" s="226"/>
      <c r="G485" s="227"/>
      <c r="I485" s="226"/>
      <c r="J485" s="227"/>
      <c r="O485" s="226"/>
      <c r="P485" s="226"/>
      <c r="Q485" s="227"/>
      <c r="R485" s="226"/>
      <c r="S485" s="226"/>
      <c r="T485" s="226"/>
      <c r="V485" s="226"/>
      <c r="W485" s="226"/>
      <c r="X485" s="226"/>
      <c r="Y485" s="226"/>
      <c r="Z485" s="226"/>
    </row>
    <row r="486" spans="3:26" x14ac:dyDescent="0.25">
      <c r="C486" s="226"/>
      <c r="D486" s="227"/>
      <c r="F486" s="226"/>
      <c r="G486" s="227"/>
      <c r="I486" s="226"/>
      <c r="J486" s="227"/>
      <c r="O486" s="226"/>
      <c r="P486" s="226"/>
      <c r="Q486" s="227"/>
      <c r="R486" s="226"/>
      <c r="S486" s="226"/>
      <c r="T486" s="226"/>
      <c r="V486" s="226"/>
      <c r="W486" s="226"/>
      <c r="X486" s="226"/>
      <c r="Y486" s="226"/>
      <c r="Z486" s="226"/>
    </row>
    <row r="487" spans="3:26" x14ac:dyDescent="0.25">
      <c r="C487" s="226"/>
      <c r="D487" s="227"/>
      <c r="F487" s="226"/>
      <c r="G487" s="227"/>
      <c r="I487" s="226"/>
      <c r="J487" s="227"/>
      <c r="O487" s="226"/>
      <c r="P487" s="226"/>
      <c r="Q487" s="227"/>
      <c r="R487" s="226"/>
      <c r="S487" s="226"/>
      <c r="T487" s="226"/>
      <c r="V487" s="226"/>
      <c r="W487" s="226"/>
      <c r="X487" s="226"/>
      <c r="Y487" s="226"/>
      <c r="Z487" s="226"/>
    </row>
    <row r="488" spans="3:26" x14ac:dyDescent="0.25">
      <c r="C488" s="226"/>
      <c r="D488" s="227"/>
      <c r="F488" s="226"/>
      <c r="G488" s="227"/>
      <c r="I488" s="226"/>
      <c r="J488" s="227"/>
      <c r="O488" s="226"/>
      <c r="P488" s="226"/>
      <c r="Q488" s="227"/>
      <c r="R488" s="226"/>
      <c r="S488" s="226"/>
      <c r="T488" s="226"/>
      <c r="V488" s="226"/>
      <c r="W488" s="226"/>
      <c r="X488" s="226"/>
      <c r="Y488" s="226"/>
      <c r="Z488" s="226"/>
    </row>
    <row r="489" spans="3:26" x14ac:dyDescent="0.25">
      <c r="C489" s="226"/>
      <c r="D489" s="227"/>
      <c r="F489" s="226"/>
      <c r="G489" s="227"/>
      <c r="I489" s="226"/>
      <c r="J489" s="227"/>
      <c r="O489" s="226"/>
      <c r="P489" s="226"/>
      <c r="Q489" s="227"/>
      <c r="R489" s="226"/>
      <c r="S489" s="226"/>
      <c r="T489" s="226"/>
      <c r="V489" s="226"/>
      <c r="W489" s="226"/>
      <c r="X489" s="226"/>
      <c r="Y489" s="226"/>
      <c r="Z489" s="226"/>
    </row>
    <row r="490" spans="3:26" x14ac:dyDescent="0.25">
      <c r="C490" s="226"/>
      <c r="D490" s="227"/>
      <c r="F490" s="226"/>
      <c r="G490" s="227"/>
      <c r="I490" s="226"/>
      <c r="J490" s="227"/>
      <c r="O490" s="226"/>
      <c r="P490" s="226"/>
      <c r="Q490" s="227"/>
      <c r="R490" s="226"/>
      <c r="S490" s="226"/>
      <c r="T490" s="226"/>
      <c r="V490" s="226"/>
      <c r="W490" s="226"/>
      <c r="X490" s="226"/>
      <c r="Y490" s="226"/>
      <c r="Z490" s="226"/>
    </row>
    <row r="491" spans="3:26" x14ac:dyDescent="0.25">
      <c r="C491" s="226"/>
      <c r="D491" s="227"/>
      <c r="F491" s="226"/>
      <c r="G491" s="227"/>
      <c r="I491" s="226"/>
      <c r="J491" s="227"/>
      <c r="O491" s="226"/>
      <c r="P491" s="226"/>
      <c r="Q491" s="227"/>
      <c r="R491" s="226"/>
      <c r="S491" s="226"/>
      <c r="T491" s="226"/>
      <c r="V491" s="226"/>
      <c r="W491" s="226"/>
      <c r="X491" s="226"/>
      <c r="Y491" s="226"/>
      <c r="Z491" s="226"/>
    </row>
    <row r="492" spans="3:26" x14ac:dyDescent="0.25">
      <c r="C492" s="226"/>
      <c r="D492" s="227"/>
      <c r="F492" s="226"/>
      <c r="G492" s="227"/>
      <c r="I492" s="226"/>
      <c r="J492" s="227"/>
      <c r="O492" s="226"/>
      <c r="P492" s="226"/>
      <c r="Q492" s="227"/>
      <c r="R492" s="226"/>
      <c r="S492" s="226"/>
      <c r="T492" s="226"/>
      <c r="V492" s="226"/>
      <c r="W492" s="226"/>
      <c r="X492" s="226"/>
      <c r="Y492" s="226"/>
      <c r="Z492" s="226"/>
    </row>
    <row r="493" spans="3:26" x14ac:dyDescent="0.25">
      <c r="C493" s="226"/>
      <c r="D493" s="227"/>
      <c r="F493" s="226"/>
      <c r="G493" s="227"/>
      <c r="I493" s="226"/>
      <c r="J493" s="227"/>
      <c r="O493" s="226"/>
      <c r="P493" s="226"/>
      <c r="Q493" s="227"/>
      <c r="R493" s="226"/>
      <c r="S493" s="226"/>
      <c r="T493" s="226"/>
      <c r="V493" s="226"/>
      <c r="W493" s="226"/>
      <c r="X493" s="226"/>
      <c r="Y493" s="226"/>
      <c r="Z493" s="226"/>
    </row>
    <row r="494" spans="3:26" x14ac:dyDescent="0.25">
      <c r="C494" s="226"/>
      <c r="D494" s="227"/>
      <c r="F494" s="226"/>
      <c r="G494" s="227"/>
      <c r="I494" s="226"/>
      <c r="J494" s="227"/>
      <c r="O494" s="226"/>
      <c r="P494" s="226"/>
      <c r="Q494" s="227"/>
      <c r="R494" s="226"/>
      <c r="S494" s="226"/>
      <c r="T494" s="226"/>
      <c r="V494" s="226"/>
      <c r="W494" s="226"/>
      <c r="X494" s="226"/>
      <c r="Y494" s="226"/>
      <c r="Z494" s="226"/>
    </row>
    <row r="495" spans="3:26" x14ac:dyDescent="0.25">
      <c r="C495" s="226"/>
      <c r="D495" s="227"/>
      <c r="F495" s="226"/>
      <c r="G495" s="227"/>
      <c r="I495" s="226"/>
      <c r="J495" s="227"/>
      <c r="O495" s="226"/>
      <c r="P495" s="226"/>
      <c r="Q495" s="227"/>
      <c r="R495" s="226"/>
      <c r="S495" s="226"/>
      <c r="T495" s="226"/>
      <c r="V495" s="226"/>
      <c r="W495" s="226"/>
      <c r="X495" s="226"/>
      <c r="Y495" s="226"/>
      <c r="Z495" s="226"/>
    </row>
    <row r="496" spans="3:26" x14ac:dyDescent="0.25">
      <c r="C496" s="226"/>
      <c r="D496" s="227"/>
      <c r="F496" s="226"/>
      <c r="G496" s="227"/>
      <c r="I496" s="226"/>
      <c r="J496" s="227"/>
      <c r="O496" s="226"/>
      <c r="P496" s="226"/>
      <c r="Q496" s="227"/>
      <c r="R496" s="226"/>
      <c r="S496" s="226"/>
      <c r="T496" s="226"/>
      <c r="V496" s="226"/>
      <c r="W496" s="226"/>
      <c r="X496" s="226"/>
      <c r="Y496" s="226"/>
      <c r="Z496" s="226"/>
    </row>
    <row r="497" spans="3:26" x14ac:dyDescent="0.25">
      <c r="C497" s="226"/>
      <c r="D497" s="227"/>
      <c r="F497" s="226"/>
      <c r="G497" s="227"/>
      <c r="I497" s="226"/>
      <c r="J497" s="227"/>
      <c r="O497" s="226"/>
      <c r="P497" s="226"/>
      <c r="Q497" s="227"/>
      <c r="R497" s="226"/>
      <c r="S497" s="226"/>
      <c r="T497" s="226"/>
      <c r="V497" s="226"/>
      <c r="W497" s="226"/>
      <c r="X497" s="226"/>
      <c r="Y497" s="226"/>
      <c r="Z497" s="226"/>
    </row>
    <row r="498" spans="3:26" x14ac:dyDescent="0.25">
      <c r="C498" s="226"/>
      <c r="D498" s="227"/>
      <c r="F498" s="226"/>
      <c r="G498" s="227"/>
      <c r="I498" s="226"/>
      <c r="J498" s="227"/>
      <c r="O498" s="226"/>
      <c r="P498" s="226"/>
      <c r="Q498" s="227"/>
      <c r="R498" s="226"/>
      <c r="S498" s="226"/>
      <c r="T498" s="226"/>
      <c r="V498" s="226"/>
      <c r="W498" s="226"/>
      <c r="X498" s="226"/>
      <c r="Y498" s="226"/>
      <c r="Z498" s="226"/>
    </row>
    <row r="499" spans="3:26" x14ac:dyDescent="0.25">
      <c r="C499" s="226"/>
      <c r="D499" s="227"/>
      <c r="F499" s="226"/>
      <c r="G499" s="227"/>
      <c r="I499" s="226"/>
      <c r="J499" s="227"/>
      <c r="O499" s="226"/>
      <c r="P499" s="226"/>
      <c r="Q499" s="227"/>
      <c r="R499" s="226"/>
      <c r="S499" s="226"/>
      <c r="T499" s="226"/>
      <c r="V499" s="226"/>
      <c r="W499" s="226"/>
      <c r="X499" s="226"/>
      <c r="Y499" s="226"/>
      <c r="Z499" s="226"/>
    </row>
    <row r="500" spans="3:26" x14ac:dyDescent="0.25">
      <c r="C500" s="226"/>
      <c r="D500" s="227"/>
      <c r="F500" s="226"/>
      <c r="G500" s="227"/>
      <c r="I500" s="226"/>
      <c r="J500" s="227"/>
      <c r="O500" s="226"/>
      <c r="P500" s="226"/>
      <c r="Q500" s="227"/>
      <c r="R500" s="226"/>
      <c r="S500" s="226"/>
      <c r="T500" s="226"/>
      <c r="V500" s="226"/>
      <c r="W500" s="226"/>
      <c r="X500" s="226"/>
      <c r="Y500" s="226"/>
      <c r="Z500" s="226"/>
    </row>
    <row r="501" spans="3:26" x14ac:dyDescent="0.25">
      <c r="C501" s="226"/>
      <c r="D501" s="227"/>
      <c r="F501" s="226"/>
      <c r="G501" s="227"/>
      <c r="I501" s="226"/>
      <c r="J501" s="227"/>
      <c r="O501" s="226"/>
      <c r="P501" s="226"/>
      <c r="Q501" s="227"/>
      <c r="R501" s="226"/>
      <c r="S501" s="226"/>
      <c r="T501" s="226"/>
      <c r="V501" s="226"/>
      <c r="W501" s="226"/>
      <c r="X501" s="226"/>
      <c r="Y501" s="226"/>
      <c r="Z501" s="226"/>
    </row>
    <row r="502" spans="3:26" x14ac:dyDescent="0.25">
      <c r="C502" s="226"/>
      <c r="D502" s="227"/>
      <c r="F502" s="226"/>
      <c r="G502" s="227"/>
      <c r="I502" s="226"/>
      <c r="J502" s="227"/>
      <c r="O502" s="226"/>
      <c r="P502" s="226"/>
      <c r="Q502" s="227"/>
      <c r="R502" s="226"/>
      <c r="S502" s="226"/>
      <c r="T502" s="226"/>
      <c r="V502" s="226"/>
      <c r="W502" s="226"/>
      <c r="X502" s="226"/>
      <c r="Y502" s="226"/>
      <c r="Z502" s="226"/>
    </row>
    <row r="503" spans="3:26" x14ac:dyDescent="0.25">
      <c r="C503" s="226"/>
      <c r="D503" s="227"/>
      <c r="F503" s="226"/>
      <c r="G503" s="227"/>
      <c r="I503" s="226"/>
      <c r="J503" s="227"/>
      <c r="O503" s="226"/>
      <c r="P503" s="226"/>
      <c r="Q503" s="227"/>
      <c r="R503" s="226"/>
      <c r="S503" s="226"/>
      <c r="T503" s="226"/>
      <c r="V503" s="226"/>
      <c r="W503" s="226"/>
      <c r="X503" s="226"/>
      <c r="Y503" s="226"/>
      <c r="Z503" s="226"/>
    </row>
    <row r="504" spans="3:26" x14ac:dyDescent="0.25">
      <c r="C504" s="226"/>
      <c r="D504" s="227"/>
      <c r="F504" s="226"/>
      <c r="G504" s="227"/>
      <c r="I504" s="226"/>
      <c r="J504" s="227"/>
      <c r="O504" s="226"/>
      <c r="P504" s="226"/>
      <c r="Q504" s="227"/>
      <c r="R504" s="226"/>
      <c r="S504" s="226"/>
      <c r="T504" s="226"/>
      <c r="V504" s="226"/>
      <c r="W504" s="226"/>
      <c r="X504" s="226"/>
      <c r="Y504" s="226"/>
      <c r="Z504" s="226"/>
    </row>
    <row r="505" spans="3:26" x14ac:dyDescent="0.25">
      <c r="C505" s="226"/>
      <c r="D505" s="227"/>
      <c r="F505" s="226"/>
      <c r="G505" s="227"/>
      <c r="I505" s="226"/>
      <c r="J505" s="227"/>
      <c r="O505" s="226"/>
      <c r="P505" s="226"/>
      <c r="Q505" s="227"/>
      <c r="R505" s="226"/>
      <c r="S505" s="226"/>
      <c r="T505" s="226"/>
      <c r="V505" s="226"/>
      <c r="W505" s="226"/>
      <c r="X505" s="226"/>
      <c r="Y505" s="226"/>
      <c r="Z505" s="226"/>
    </row>
    <row r="506" spans="3:26" x14ac:dyDescent="0.25">
      <c r="C506" s="226"/>
      <c r="D506" s="227"/>
      <c r="F506" s="226"/>
      <c r="G506" s="227"/>
      <c r="I506" s="226"/>
      <c r="J506" s="227"/>
      <c r="O506" s="226"/>
      <c r="P506" s="226"/>
      <c r="Q506" s="227"/>
      <c r="R506" s="226"/>
      <c r="S506" s="226"/>
      <c r="T506" s="226"/>
      <c r="V506" s="226"/>
      <c r="W506" s="226"/>
      <c r="X506" s="226"/>
      <c r="Y506" s="226"/>
      <c r="Z506" s="226"/>
    </row>
    <row r="507" spans="3:26" x14ac:dyDescent="0.25">
      <c r="C507" s="226"/>
      <c r="D507" s="227"/>
      <c r="F507" s="226"/>
      <c r="G507" s="227"/>
      <c r="I507" s="226"/>
      <c r="J507" s="227"/>
      <c r="O507" s="226"/>
      <c r="P507" s="226"/>
      <c r="Q507" s="227"/>
      <c r="R507" s="226"/>
      <c r="S507" s="226"/>
      <c r="T507" s="226"/>
      <c r="V507" s="226"/>
      <c r="W507" s="226"/>
      <c r="X507" s="226"/>
      <c r="Y507" s="226"/>
      <c r="Z507" s="226"/>
    </row>
    <row r="508" spans="3:26" x14ac:dyDescent="0.25">
      <c r="C508" s="226"/>
      <c r="D508" s="227"/>
      <c r="F508" s="226"/>
      <c r="G508" s="227"/>
      <c r="I508" s="226"/>
      <c r="J508" s="227"/>
      <c r="O508" s="226"/>
      <c r="P508" s="226"/>
      <c r="Q508" s="227"/>
      <c r="R508" s="226"/>
      <c r="S508" s="226"/>
      <c r="T508" s="226"/>
      <c r="V508" s="226"/>
      <c r="W508" s="226"/>
      <c r="X508" s="226"/>
      <c r="Y508" s="226"/>
      <c r="Z508" s="226"/>
    </row>
    <row r="509" spans="3:26" x14ac:dyDescent="0.25">
      <c r="C509" s="226"/>
      <c r="D509" s="227"/>
      <c r="F509" s="226"/>
      <c r="G509" s="227"/>
      <c r="I509" s="226"/>
      <c r="J509" s="227"/>
      <c r="O509" s="226"/>
      <c r="P509" s="226"/>
      <c r="Q509" s="227"/>
      <c r="R509" s="226"/>
      <c r="S509" s="226"/>
      <c r="T509" s="226"/>
      <c r="V509" s="226"/>
      <c r="W509" s="226"/>
      <c r="X509" s="226"/>
      <c r="Y509" s="226"/>
      <c r="Z509" s="226"/>
    </row>
    <row r="510" spans="3:26" x14ac:dyDescent="0.25">
      <c r="C510" s="226"/>
      <c r="D510" s="227"/>
      <c r="F510" s="226"/>
      <c r="G510" s="227"/>
      <c r="I510" s="226"/>
      <c r="J510" s="227"/>
      <c r="O510" s="226"/>
      <c r="P510" s="226"/>
      <c r="Q510" s="227"/>
      <c r="R510" s="226"/>
      <c r="S510" s="226"/>
      <c r="T510" s="226"/>
      <c r="V510" s="226"/>
      <c r="W510" s="226"/>
      <c r="X510" s="226"/>
      <c r="Y510" s="226"/>
      <c r="Z510" s="226"/>
    </row>
    <row r="511" spans="3:26" x14ac:dyDescent="0.25">
      <c r="C511" s="226"/>
      <c r="D511" s="227"/>
      <c r="F511" s="226"/>
      <c r="G511" s="227"/>
      <c r="I511" s="226"/>
      <c r="J511" s="227"/>
      <c r="O511" s="226"/>
      <c r="P511" s="226"/>
      <c r="Q511" s="227"/>
      <c r="R511" s="226"/>
      <c r="S511" s="226"/>
      <c r="T511" s="226"/>
      <c r="V511" s="226"/>
      <c r="W511" s="226"/>
      <c r="X511" s="226"/>
      <c r="Y511" s="226"/>
      <c r="Z511" s="226"/>
    </row>
    <row r="512" spans="3:26" x14ac:dyDescent="0.25">
      <c r="C512" s="226"/>
      <c r="D512" s="227"/>
      <c r="F512" s="226"/>
      <c r="G512" s="227"/>
      <c r="I512" s="226"/>
      <c r="J512" s="227"/>
      <c r="O512" s="226"/>
      <c r="P512" s="226"/>
      <c r="Q512" s="227"/>
      <c r="R512" s="226"/>
      <c r="S512" s="226"/>
      <c r="T512" s="226"/>
      <c r="V512" s="226"/>
      <c r="W512" s="226"/>
      <c r="X512" s="226"/>
      <c r="Y512" s="226"/>
      <c r="Z512" s="226"/>
    </row>
    <row r="513" spans="3:26" x14ac:dyDescent="0.25">
      <c r="C513" s="226"/>
      <c r="D513" s="227"/>
      <c r="F513" s="226"/>
      <c r="G513" s="227"/>
      <c r="I513" s="226"/>
      <c r="J513" s="227"/>
      <c r="O513" s="226"/>
      <c r="P513" s="226"/>
      <c r="Q513" s="227"/>
      <c r="R513" s="226"/>
      <c r="S513" s="226"/>
      <c r="T513" s="226"/>
      <c r="V513" s="226"/>
      <c r="W513" s="226"/>
      <c r="X513" s="226"/>
      <c r="Y513" s="226"/>
      <c r="Z513" s="226"/>
    </row>
    <row r="514" spans="3:26" x14ac:dyDescent="0.25">
      <c r="C514" s="226"/>
      <c r="D514" s="227"/>
      <c r="F514" s="226"/>
      <c r="G514" s="227"/>
      <c r="I514" s="226"/>
      <c r="J514" s="227"/>
      <c r="O514" s="226"/>
      <c r="P514" s="226"/>
      <c r="Q514" s="227"/>
      <c r="R514" s="226"/>
      <c r="S514" s="226"/>
      <c r="T514" s="226"/>
      <c r="V514" s="226"/>
      <c r="W514" s="226"/>
      <c r="X514" s="226"/>
      <c r="Y514" s="226"/>
      <c r="Z514" s="226"/>
    </row>
    <row r="515" spans="3:26" x14ac:dyDescent="0.25">
      <c r="C515" s="226"/>
      <c r="D515" s="227"/>
      <c r="F515" s="226"/>
      <c r="G515" s="227"/>
      <c r="I515" s="226"/>
      <c r="J515" s="227"/>
      <c r="O515" s="226"/>
      <c r="P515" s="226"/>
      <c r="Q515" s="227"/>
      <c r="R515" s="226"/>
      <c r="S515" s="226"/>
      <c r="T515" s="226"/>
      <c r="V515" s="226"/>
      <c r="W515" s="226"/>
      <c r="X515" s="226"/>
      <c r="Y515" s="226"/>
      <c r="Z515" s="226"/>
    </row>
    <row r="516" spans="3:26" x14ac:dyDescent="0.25">
      <c r="C516" s="226"/>
      <c r="D516" s="227"/>
      <c r="F516" s="226"/>
      <c r="G516" s="227"/>
      <c r="I516" s="226"/>
      <c r="J516" s="227"/>
      <c r="O516" s="226"/>
      <c r="P516" s="226"/>
      <c r="Q516" s="227"/>
      <c r="R516" s="226"/>
      <c r="S516" s="226"/>
      <c r="T516" s="226"/>
      <c r="V516" s="226"/>
      <c r="W516" s="226"/>
      <c r="X516" s="226"/>
      <c r="Y516" s="226"/>
      <c r="Z516" s="226"/>
    </row>
    <row r="517" spans="3:26" x14ac:dyDescent="0.25">
      <c r="C517" s="226"/>
      <c r="D517" s="227"/>
      <c r="F517" s="226"/>
      <c r="G517" s="227"/>
      <c r="I517" s="226"/>
      <c r="J517" s="227"/>
      <c r="O517" s="226"/>
      <c r="P517" s="226"/>
      <c r="Q517" s="227"/>
      <c r="R517" s="226"/>
      <c r="S517" s="226"/>
      <c r="T517" s="226"/>
      <c r="V517" s="226"/>
      <c r="W517" s="226"/>
      <c r="X517" s="226"/>
      <c r="Y517" s="226"/>
      <c r="Z517" s="226"/>
    </row>
    <row r="518" spans="3:26" x14ac:dyDescent="0.25">
      <c r="C518" s="226"/>
      <c r="D518" s="227"/>
      <c r="F518" s="226"/>
      <c r="G518" s="227"/>
      <c r="I518" s="226"/>
      <c r="J518" s="227"/>
      <c r="O518" s="226"/>
      <c r="P518" s="226"/>
      <c r="Q518" s="227"/>
      <c r="R518" s="226"/>
      <c r="S518" s="226"/>
      <c r="T518" s="226"/>
      <c r="V518" s="226"/>
      <c r="W518" s="226"/>
      <c r="X518" s="226"/>
      <c r="Y518" s="226"/>
      <c r="Z518" s="226"/>
    </row>
    <row r="519" spans="3:26" x14ac:dyDescent="0.25">
      <c r="C519" s="226"/>
      <c r="D519" s="227"/>
      <c r="F519" s="226"/>
      <c r="G519" s="227"/>
      <c r="I519" s="226"/>
      <c r="J519" s="227"/>
      <c r="O519" s="226"/>
      <c r="P519" s="226"/>
      <c r="Q519" s="227"/>
      <c r="R519" s="226"/>
      <c r="S519" s="226"/>
      <c r="T519" s="226"/>
      <c r="V519" s="226"/>
      <c r="W519" s="226"/>
      <c r="X519" s="226"/>
      <c r="Y519" s="226"/>
      <c r="Z519" s="226"/>
    </row>
    <row r="520" spans="3:26" x14ac:dyDescent="0.25">
      <c r="C520" s="226"/>
      <c r="D520" s="227"/>
      <c r="F520" s="226"/>
      <c r="G520" s="227"/>
      <c r="I520" s="226"/>
      <c r="J520" s="227"/>
      <c r="O520" s="226"/>
      <c r="P520" s="226"/>
      <c r="Q520" s="227"/>
      <c r="R520" s="226"/>
      <c r="S520" s="226"/>
      <c r="T520" s="226"/>
      <c r="V520" s="226"/>
      <c r="W520" s="226"/>
      <c r="X520" s="226"/>
      <c r="Y520" s="226"/>
      <c r="Z520" s="226"/>
    </row>
    <row r="521" spans="3:26" x14ac:dyDescent="0.25">
      <c r="C521" s="226"/>
      <c r="D521" s="227"/>
      <c r="F521" s="226"/>
      <c r="G521" s="227"/>
      <c r="I521" s="226"/>
      <c r="J521" s="227"/>
      <c r="O521" s="226"/>
      <c r="P521" s="226"/>
      <c r="Q521" s="227"/>
      <c r="R521" s="226"/>
      <c r="S521" s="226"/>
      <c r="T521" s="226"/>
      <c r="V521" s="226"/>
      <c r="W521" s="226"/>
      <c r="X521" s="226"/>
      <c r="Y521" s="226"/>
      <c r="Z521" s="226"/>
    </row>
    <row r="522" spans="3:26" x14ac:dyDescent="0.25">
      <c r="C522" s="226"/>
      <c r="D522" s="227"/>
      <c r="F522" s="226"/>
      <c r="G522" s="227"/>
      <c r="I522" s="226"/>
      <c r="J522" s="227"/>
      <c r="O522" s="226"/>
      <c r="P522" s="226"/>
      <c r="Q522" s="227"/>
      <c r="R522" s="226"/>
      <c r="S522" s="226"/>
      <c r="T522" s="226"/>
      <c r="V522" s="226"/>
      <c r="W522" s="226"/>
      <c r="X522" s="226"/>
      <c r="Y522" s="226"/>
      <c r="Z522" s="226"/>
    </row>
    <row r="523" spans="3:26" x14ac:dyDescent="0.25">
      <c r="C523" s="226"/>
      <c r="D523" s="227"/>
      <c r="F523" s="226"/>
      <c r="G523" s="227"/>
      <c r="I523" s="226"/>
      <c r="J523" s="227"/>
      <c r="O523" s="226"/>
      <c r="P523" s="226"/>
      <c r="Q523" s="227"/>
      <c r="R523" s="226"/>
      <c r="S523" s="226"/>
      <c r="T523" s="226"/>
      <c r="V523" s="226"/>
      <c r="W523" s="226"/>
      <c r="X523" s="226"/>
      <c r="Y523" s="226"/>
      <c r="Z523" s="226"/>
    </row>
    <row r="524" spans="3:26" x14ac:dyDescent="0.25">
      <c r="C524" s="226"/>
      <c r="D524" s="227"/>
      <c r="F524" s="226"/>
      <c r="G524" s="227"/>
      <c r="I524" s="226"/>
      <c r="J524" s="227"/>
      <c r="O524" s="226"/>
      <c r="P524" s="226"/>
      <c r="Q524" s="227"/>
      <c r="R524" s="226"/>
      <c r="S524" s="226"/>
      <c r="T524" s="226"/>
      <c r="V524" s="226"/>
      <c r="W524" s="226"/>
      <c r="X524" s="226"/>
      <c r="Y524" s="226"/>
      <c r="Z524" s="226"/>
    </row>
    <row r="525" spans="3:26" x14ac:dyDescent="0.25">
      <c r="C525" s="226"/>
      <c r="D525" s="227"/>
      <c r="F525" s="226"/>
      <c r="G525" s="227"/>
      <c r="I525" s="226"/>
      <c r="J525" s="227"/>
      <c r="O525" s="226"/>
      <c r="P525" s="226"/>
      <c r="Q525" s="227"/>
      <c r="R525" s="226"/>
      <c r="S525" s="226"/>
      <c r="T525" s="226"/>
      <c r="V525" s="226"/>
      <c r="W525" s="226"/>
      <c r="X525" s="226"/>
      <c r="Y525" s="226"/>
      <c r="Z525" s="226"/>
    </row>
    <row r="526" spans="3:26" x14ac:dyDescent="0.25">
      <c r="C526" s="226"/>
      <c r="D526" s="227"/>
      <c r="F526" s="226"/>
      <c r="G526" s="227"/>
      <c r="I526" s="226"/>
      <c r="J526" s="227"/>
      <c r="O526" s="226"/>
      <c r="P526" s="226"/>
      <c r="Q526" s="227"/>
      <c r="R526" s="226"/>
      <c r="S526" s="226"/>
      <c r="T526" s="226"/>
      <c r="V526" s="226"/>
      <c r="W526" s="226"/>
      <c r="X526" s="226"/>
      <c r="Y526" s="226"/>
      <c r="Z526" s="226"/>
    </row>
    <row r="527" spans="3:26" x14ac:dyDescent="0.25">
      <c r="C527" s="226"/>
      <c r="D527" s="227"/>
      <c r="F527" s="226"/>
      <c r="G527" s="227"/>
      <c r="I527" s="226"/>
      <c r="J527" s="227"/>
      <c r="O527" s="226"/>
      <c r="P527" s="226"/>
      <c r="Q527" s="227"/>
      <c r="R527" s="226"/>
      <c r="S527" s="226"/>
      <c r="T527" s="226"/>
      <c r="V527" s="226"/>
      <c r="W527" s="226"/>
      <c r="X527" s="226"/>
      <c r="Y527" s="226"/>
      <c r="Z527" s="226"/>
    </row>
    <row r="528" spans="3:26" x14ac:dyDescent="0.25">
      <c r="C528" s="226"/>
      <c r="D528" s="227"/>
      <c r="F528" s="226"/>
      <c r="G528" s="227"/>
      <c r="I528" s="226"/>
      <c r="J528" s="227"/>
      <c r="O528" s="226"/>
      <c r="P528" s="226"/>
      <c r="Q528" s="227"/>
      <c r="R528" s="226"/>
      <c r="S528" s="226"/>
      <c r="T528" s="226"/>
      <c r="V528" s="226"/>
      <c r="W528" s="226"/>
      <c r="X528" s="226"/>
      <c r="Y528" s="226"/>
      <c r="Z528" s="226"/>
    </row>
    <row r="529" spans="3:26" x14ac:dyDescent="0.25">
      <c r="C529" s="226"/>
      <c r="D529" s="227"/>
      <c r="F529" s="226"/>
      <c r="G529" s="227"/>
      <c r="I529" s="226"/>
      <c r="J529" s="227"/>
      <c r="O529" s="226"/>
      <c r="P529" s="226"/>
      <c r="Q529" s="227"/>
      <c r="R529" s="226"/>
      <c r="S529" s="226"/>
      <c r="T529" s="226"/>
      <c r="V529" s="226"/>
      <c r="W529" s="226"/>
      <c r="X529" s="226"/>
      <c r="Y529" s="226"/>
      <c r="Z529" s="226"/>
    </row>
    <row r="530" spans="3:26" x14ac:dyDescent="0.25">
      <c r="C530" s="226"/>
      <c r="D530" s="227"/>
      <c r="F530" s="226"/>
      <c r="G530" s="227"/>
      <c r="I530" s="226"/>
      <c r="J530" s="227"/>
      <c r="O530" s="226"/>
      <c r="P530" s="226"/>
      <c r="Q530" s="227"/>
      <c r="R530" s="226"/>
      <c r="S530" s="226"/>
      <c r="T530" s="226"/>
      <c r="V530" s="226"/>
      <c r="W530" s="226"/>
      <c r="X530" s="226"/>
      <c r="Y530" s="226"/>
      <c r="Z530" s="226"/>
    </row>
    <row r="531" spans="3:26" x14ac:dyDescent="0.25">
      <c r="C531" s="226"/>
      <c r="D531" s="227"/>
      <c r="F531" s="226"/>
      <c r="G531" s="227"/>
      <c r="I531" s="226"/>
      <c r="J531" s="227"/>
      <c r="O531" s="226"/>
      <c r="P531" s="226"/>
      <c r="Q531" s="227"/>
      <c r="R531" s="226"/>
      <c r="S531" s="226"/>
      <c r="T531" s="226"/>
      <c r="V531" s="226"/>
      <c r="W531" s="226"/>
      <c r="X531" s="226"/>
      <c r="Y531" s="226"/>
      <c r="Z531" s="226"/>
    </row>
    <row r="532" spans="3:26" x14ac:dyDescent="0.25">
      <c r="C532" s="226"/>
      <c r="D532" s="227"/>
      <c r="F532" s="226"/>
      <c r="G532" s="227"/>
      <c r="I532" s="226"/>
      <c r="J532" s="227"/>
      <c r="O532" s="226"/>
      <c r="P532" s="226"/>
      <c r="Q532" s="227"/>
      <c r="R532" s="226"/>
      <c r="S532" s="226"/>
      <c r="T532" s="226"/>
      <c r="V532" s="226"/>
      <c r="W532" s="226"/>
      <c r="X532" s="226"/>
      <c r="Y532" s="226"/>
      <c r="Z532" s="226"/>
    </row>
    <row r="533" spans="3:26" x14ac:dyDescent="0.25">
      <c r="C533" s="226"/>
      <c r="D533" s="227"/>
      <c r="F533" s="226"/>
      <c r="G533" s="227"/>
      <c r="I533" s="226"/>
      <c r="J533" s="227"/>
      <c r="O533" s="226"/>
      <c r="P533" s="226"/>
      <c r="Q533" s="227"/>
      <c r="R533" s="226"/>
      <c r="S533" s="226"/>
      <c r="T533" s="226"/>
      <c r="V533" s="226"/>
      <c r="W533" s="226"/>
      <c r="X533" s="226"/>
      <c r="Y533" s="226"/>
      <c r="Z533" s="226"/>
    </row>
    <row r="534" spans="3:26" x14ac:dyDescent="0.25">
      <c r="C534" s="226"/>
      <c r="D534" s="227"/>
      <c r="F534" s="226"/>
      <c r="G534" s="227"/>
      <c r="I534" s="226"/>
      <c r="J534" s="227"/>
      <c r="O534" s="226"/>
      <c r="P534" s="226"/>
      <c r="Q534" s="227"/>
      <c r="R534" s="226"/>
      <c r="S534" s="226"/>
      <c r="T534" s="226"/>
      <c r="V534" s="226"/>
      <c r="W534" s="226"/>
      <c r="X534" s="226"/>
      <c r="Y534" s="226"/>
      <c r="Z534" s="226"/>
    </row>
    <row r="535" spans="3:26" x14ac:dyDescent="0.25">
      <c r="C535" s="226"/>
      <c r="D535" s="227"/>
      <c r="F535" s="226"/>
      <c r="G535" s="227"/>
      <c r="I535" s="226"/>
      <c r="J535" s="227"/>
      <c r="O535" s="226"/>
      <c r="P535" s="226"/>
      <c r="Q535" s="227"/>
      <c r="R535" s="226"/>
      <c r="S535" s="226"/>
      <c r="T535" s="226"/>
      <c r="V535" s="226"/>
      <c r="W535" s="226"/>
      <c r="X535" s="226"/>
      <c r="Y535" s="226"/>
      <c r="Z535" s="226"/>
    </row>
    <row r="536" spans="3:26" x14ac:dyDescent="0.25">
      <c r="C536" s="226"/>
      <c r="D536" s="227"/>
      <c r="F536" s="226"/>
      <c r="G536" s="227"/>
      <c r="I536" s="226"/>
      <c r="J536" s="227"/>
      <c r="O536" s="226"/>
      <c r="P536" s="226"/>
      <c r="Q536" s="227"/>
      <c r="R536" s="226"/>
      <c r="S536" s="226"/>
      <c r="T536" s="226"/>
      <c r="V536" s="226"/>
      <c r="W536" s="226"/>
      <c r="X536" s="226"/>
      <c r="Y536" s="226"/>
      <c r="Z536" s="226"/>
    </row>
    <row r="537" spans="3:26" x14ac:dyDescent="0.25">
      <c r="C537" s="226"/>
      <c r="D537" s="227"/>
      <c r="F537" s="226"/>
      <c r="G537" s="227"/>
      <c r="I537" s="226"/>
      <c r="J537" s="227"/>
      <c r="O537" s="226"/>
      <c r="P537" s="226"/>
      <c r="Q537" s="227"/>
      <c r="R537" s="226"/>
      <c r="S537" s="226"/>
      <c r="T537" s="226"/>
      <c r="V537" s="226"/>
      <c r="W537" s="226"/>
      <c r="X537" s="226"/>
      <c r="Y537" s="226"/>
      <c r="Z537" s="226"/>
    </row>
    <row r="538" spans="3:26" x14ac:dyDescent="0.25">
      <c r="C538" s="226"/>
      <c r="D538" s="227"/>
      <c r="F538" s="226"/>
      <c r="G538" s="227"/>
      <c r="I538" s="226"/>
      <c r="J538" s="227"/>
      <c r="O538" s="226"/>
      <c r="P538" s="226"/>
      <c r="Q538" s="227"/>
      <c r="R538" s="226"/>
      <c r="S538" s="226"/>
      <c r="T538" s="226"/>
      <c r="V538" s="226"/>
      <c r="W538" s="226"/>
      <c r="X538" s="226"/>
      <c r="Y538" s="226"/>
      <c r="Z538" s="226"/>
    </row>
    <row r="539" spans="3:26" x14ac:dyDescent="0.25">
      <c r="C539" s="226"/>
      <c r="D539" s="227"/>
      <c r="F539" s="226"/>
      <c r="G539" s="227"/>
      <c r="I539" s="226"/>
      <c r="J539" s="227"/>
      <c r="O539" s="226"/>
      <c r="P539" s="226"/>
      <c r="Q539" s="227"/>
      <c r="R539" s="226"/>
      <c r="S539" s="226"/>
      <c r="T539" s="226"/>
      <c r="V539" s="226"/>
      <c r="W539" s="226"/>
      <c r="X539" s="226"/>
      <c r="Y539" s="226"/>
      <c r="Z539" s="226"/>
    </row>
    <row r="540" spans="3:26" x14ac:dyDescent="0.25">
      <c r="C540" s="226"/>
      <c r="D540" s="227"/>
      <c r="F540" s="226"/>
      <c r="G540" s="227"/>
      <c r="I540" s="226"/>
      <c r="J540" s="227"/>
      <c r="O540" s="226"/>
      <c r="P540" s="226"/>
      <c r="Q540" s="227"/>
      <c r="R540" s="226"/>
      <c r="S540" s="226"/>
      <c r="T540" s="226"/>
      <c r="V540" s="226"/>
      <c r="W540" s="226"/>
      <c r="X540" s="226"/>
      <c r="Y540" s="226"/>
      <c r="Z540" s="226"/>
    </row>
    <row r="541" spans="3:26" x14ac:dyDescent="0.25">
      <c r="C541" s="226"/>
      <c r="D541" s="227"/>
      <c r="F541" s="226"/>
      <c r="G541" s="227"/>
      <c r="I541" s="226"/>
      <c r="J541" s="227"/>
      <c r="O541" s="226"/>
      <c r="P541" s="226"/>
      <c r="Q541" s="227"/>
      <c r="R541" s="226"/>
      <c r="S541" s="226"/>
      <c r="T541" s="226"/>
      <c r="V541" s="226"/>
      <c r="W541" s="226"/>
      <c r="X541" s="226"/>
      <c r="Y541" s="226"/>
      <c r="Z541" s="226"/>
    </row>
    <row r="542" spans="3:26" x14ac:dyDescent="0.25">
      <c r="C542" s="226"/>
      <c r="D542" s="227"/>
      <c r="F542" s="226"/>
      <c r="G542" s="227"/>
      <c r="I542" s="226"/>
      <c r="J542" s="227"/>
      <c r="O542" s="226"/>
      <c r="P542" s="226"/>
      <c r="Q542" s="227"/>
      <c r="R542" s="226"/>
      <c r="S542" s="226"/>
      <c r="T542" s="226"/>
      <c r="V542" s="226"/>
      <c r="W542" s="226"/>
      <c r="X542" s="226"/>
      <c r="Y542" s="226"/>
      <c r="Z542" s="226"/>
    </row>
    <row r="543" spans="3:26" x14ac:dyDescent="0.25">
      <c r="C543" s="226"/>
      <c r="D543" s="227"/>
      <c r="F543" s="226"/>
      <c r="G543" s="227"/>
      <c r="I543" s="226"/>
      <c r="J543" s="227"/>
      <c r="O543" s="226"/>
      <c r="P543" s="226"/>
      <c r="Q543" s="227"/>
      <c r="R543" s="226"/>
      <c r="S543" s="226"/>
      <c r="T543" s="226"/>
      <c r="V543" s="226"/>
      <c r="W543" s="226"/>
      <c r="X543" s="226"/>
      <c r="Y543" s="226"/>
      <c r="Z543" s="226"/>
    </row>
    <row r="544" spans="3:26" x14ac:dyDescent="0.25">
      <c r="C544" s="226"/>
      <c r="D544" s="227"/>
      <c r="F544" s="226"/>
      <c r="G544" s="227"/>
      <c r="I544" s="226"/>
      <c r="J544" s="227"/>
      <c r="O544" s="226"/>
      <c r="P544" s="226"/>
      <c r="Q544" s="227"/>
      <c r="R544" s="226"/>
      <c r="S544" s="226"/>
      <c r="T544" s="226"/>
      <c r="V544" s="226"/>
      <c r="W544" s="226"/>
      <c r="X544" s="226"/>
      <c r="Y544" s="226"/>
      <c r="Z544" s="226"/>
    </row>
    <row r="545" spans="3:26" x14ac:dyDescent="0.25">
      <c r="C545" s="226"/>
      <c r="D545" s="227"/>
      <c r="F545" s="226"/>
      <c r="G545" s="227"/>
      <c r="I545" s="226"/>
      <c r="J545" s="227"/>
      <c r="O545" s="226"/>
      <c r="P545" s="226"/>
      <c r="Q545" s="227"/>
      <c r="R545" s="226"/>
      <c r="S545" s="226"/>
      <c r="T545" s="226"/>
      <c r="V545" s="226"/>
      <c r="W545" s="226"/>
      <c r="X545" s="226"/>
      <c r="Y545" s="226"/>
      <c r="Z545" s="226"/>
    </row>
    <row r="546" spans="3:26" x14ac:dyDescent="0.25">
      <c r="C546" s="226"/>
      <c r="D546" s="227"/>
      <c r="F546" s="226"/>
      <c r="G546" s="227"/>
      <c r="I546" s="226"/>
      <c r="J546" s="227"/>
      <c r="O546" s="226"/>
      <c r="P546" s="226"/>
      <c r="Q546" s="227"/>
      <c r="R546" s="226"/>
      <c r="S546" s="226"/>
      <c r="T546" s="226"/>
      <c r="V546" s="226"/>
      <c r="W546" s="226"/>
      <c r="X546" s="226"/>
      <c r="Y546" s="226"/>
      <c r="Z546" s="226"/>
    </row>
    <row r="547" spans="3:26" x14ac:dyDescent="0.25">
      <c r="C547" s="226"/>
      <c r="D547" s="227"/>
      <c r="F547" s="226"/>
      <c r="G547" s="227"/>
      <c r="I547" s="226"/>
      <c r="J547" s="227"/>
      <c r="O547" s="226"/>
      <c r="P547" s="226"/>
      <c r="Q547" s="227"/>
      <c r="R547" s="226"/>
      <c r="S547" s="226"/>
      <c r="T547" s="226"/>
      <c r="V547" s="226"/>
      <c r="W547" s="226"/>
      <c r="X547" s="226"/>
      <c r="Y547" s="226"/>
      <c r="Z547" s="226"/>
    </row>
    <row r="548" spans="3:26" x14ac:dyDescent="0.25">
      <c r="C548" s="226"/>
      <c r="D548" s="227"/>
      <c r="F548" s="226"/>
      <c r="G548" s="227"/>
      <c r="I548" s="226"/>
      <c r="J548" s="227"/>
      <c r="O548" s="226"/>
      <c r="P548" s="226"/>
      <c r="Q548" s="227"/>
      <c r="R548" s="226"/>
      <c r="S548" s="226"/>
      <c r="T548" s="226"/>
      <c r="V548" s="226"/>
      <c r="W548" s="226"/>
      <c r="X548" s="226"/>
      <c r="Y548" s="226"/>
      <c r="Z548" s="226"/>
    </row>
    <row r="549" spans="3:26" x14ac:dyDescent="0.25">
      <c r="C549" s="226"/>
      <c r="D549" s="227"/>
      <c r="F549" s="226"/>
      <c r="G549" s="227"/>
      <c r="I549" s="226"/>
      <c r="J549" s="227"/>
      <c r="O549" s="226"/>
      <c r="P549" s="226"/>
      <c r="Q549" s="227"/>
      <c r="R549" s="226"/>
      <c r="S549" s="226"/>
      <c r="T549" s="226"/>
      <c r="V549" s="226"/>
      <c r="W549" s="226"/>
      <c r="X549" s="226"/>
      <c r="Y549" s="226"/>
      <c r="Z549" s="226"/>
    </row>
    <row r="550" spans="3:26" x14ac:dyDescent="0.25">
      <c r="C550" s="226"/>
      <c r="D550" s="227"/>
      <c r="F550" s="226"/>
      <c r="G550" s="227"/>
      <c r="I550" s="226"/>
      <c r="J550" s="227"/>
      <c r="O550" s="226"/>
      <c r="P550" s="226"/>
      <c r="Q550" s="227"/>
      <c r="R550" s="226"/>
      <c r="S550" s="226"/>
      <c r="T550" s="226"/>
      <c r="V550" s="226"/>
      <c r="W550" s="226"/>
      <c r="X550" s="226"/>
      <c r="Y550" s="226"/>
      <c r="Z550" s="226"/>
    </row>
    <row r="551" spans="3:26" x14ac:dyDescent="0.25">
      <c r="C551" s="226"/>
      <c r="D551" s="227"/>
      <c r="F551" s="226"/>
      <c r="G551" s="227"/>
      <c r="I551" s="226"/>
      <c r="J551" s="227"/>
      <c r="O551" s="226"/>
      <c r="P551" s="226"/>
      <c r="Q551" s="227"/>
      <c r="R551" s="226"/>
      <c r="S551" s="226"/>
      <c r="T551" s="226"/>
      <c r="V551" s="226"/>
      <c r="W551" s="226"/>
      <c r="X551" s="226"/>
      <c r="Y551" s="226"/>
      <c r="Z551" s="226"/>
    </row>
    <row r="552" spans="3:26" x14ac:dyDescent="0.25">
      <c r="C552" s="226"/>
      <c r="D552" s="227"/>
      <c r="F552" s="226"/>
      <c r="G552" s="227"/>
      <c r="I552" s="226"/>
      <c r="J552" s="227"/>
      <c r="O552" s="226"/>
      <c r="P552" s="226"/>
      <c r="Q552" s="227"/>
      <c r="R552" s="226"/>
      <c r="S552" s="226"/>
      <c r="T552" s="226"/>
      <c r="V552" s="226"/>
      <c r="W552" s="226"/>
      <c r="X552" s="226"/>
      <c r="Y552" s="226"/>
      <c r="Z552" s="226"/>
    </row>
    <row r="553" spans="3:26" x14ac:dyDescent="0.25">
      <c r="C553" s="226"/>
      <c r="D553" s="227"/>
      <c r="F553" s="226"/>
      <c r="G553" s="227"/>
      <c r="I553" s="226"/>
      <c r="J553" s="227"/>
      <c r="O553" s="226"/>
      <c r="P553" s="226"/>
      <c r="Q553" s="227"/>
      <c r="R553" s="226"/>
      <c r="S553" s="226"/>
      <c r="T553" s="226"/>
      <c r="V553" s="226"/>
      <c r="W553" s="226"/>
      <c r="X553" s="226"/>
      <c r="Y553" s="226"/>
      <c r="Z553" s="226"/>
    </row>
    <row r="554" spans="3:26" x14ac:dyDescent="0.25">
      <c r="C554" s="226"/>
      <c r="D554" s="227"/>
      <c r="F554" s="226"/>
      <c r="G554" s="227"/>
      <c r="I554" s="226"/>
      <c r="J554" s="227"/>
      <c r="O554" s="226"/>
      <c r="P554" s="226"/>
      <c r="Q554" s="227"/>
      <c r="R554" s="226"/>
      <c r="S554" s="226"/>
      <c r="T554" s="226"/>
      <c r="V554" s="226"/>
      <c r="W554" s="226"/>
      <c r="X554" s="226"/>
      <c r="Y554" s="226"/>
      <c r="Z554" s="226"/>
    </row>
    <row r="555" spans="3:26" x14ac:dyDescent="0.25">
      <c r="C555" s="226"/>
      <c r="D555" s="227"/>
      <c r="F555" s="226"/>
      <c r="G555" s="227"/>
      <c r="I555" s="226"/>
      <c r="J555" s="227"/>
      <c r="O555" s="226"/>
      <c r="P555" s="226"/>
      <c r="Q555" s="227"/>
      <c r="R555" s="226"/>
      <c r="S555" s="226"/>
      <c r="T555" s="226"/>
      <c r="V555" s="226"/>
      <c r="W555" s="226"/>
      <c r="X555" s="226"/>
      <c r="Y555" s="226"/>
      <c r="Z555" s="226"/>
    </row>
    <row r="556" spans="3:26" x14ac:dyDescent="0.25">
      <c r="C556" s="226"/>
      <c r="D556" s="227"/>
      <c r="F556" s="226"/>
      <c r="G556" s="227"/>
      <c r="I556" s="226"/>
      <c r="J556" s="227"/>
      <c r="O556" s="226"/>
      <c r="P556" s="226"/>
      <c r="Q556" s="227"/>
      <c r="R556" s="226"/>
      <c r="S556" s="226"/>
      <c r="T556" s="226"/>
      <c r="V556" s="226"/>
      <c r="W556" s="226"/>
      <c r="X556" s="226"/>
      <c r="Y556" s="226"/>
      <c r="Z556" s="226"/>
    </row>
    <row r="557" spans="3:26" x14ac:dyDescent="0.25">
      <c r="C557" s="226"/>
      <c r="D557" s="227"/>
      <c r="F557" s="226"/>
      <c r="G557" s="227"/>
      <c r="I557" s="226"/>
      <c r="J557" s="227"/>
      <c r="O557" s="226"/>
      <c r="P557" s="226"/>
      <c r="Q557" s="227"/>
      <c r="R557" s="226"/>
      <c r="S557" s="226"/>
      <c r="T557" s="226"/>
      <c r="V557" s="226"/>
      <c r="W557" s="226"/>
      <c r="X557" s="226"/>
      <c r="Y557" s="226"/>
      <c r="Z557" s="226"/>
    </row>
    <row r="558" spans="3:26" x14ac:dyDescent="0.25">
      <c r="C558" s="226"/>
      <c r="D558" s="227"/>
      <c r="F558" s="226"/>
      <c r="G558" s="227"/>
      <c r="I558" s="226"/>
      <c r="J558" s="227"/>
      <c r="O558" s="226"/>
      <c r="P558" s="226"/>
      <c r="Q558" s="227"/>
      <c r="R558" s="226"/>
      <c r="S558" s="226"/>
      <c r="T558" s="226"/>
      <c r="V558" s="226"/>
      <c r="W558" s="226"/>
      <c r="X558" s="226"/>
      <c r="Y558" s="226"/>
      <c r="Z558" s="226"/>
    </row>
    <row r="559" spans="3:26" x14ac:dyDescent="0.25">
      <c r="C559" s="226"/>
      <c r="D559" s="227"/>
      <c r="F559" s="226"/>
      <c r="G559" s="227"/>
      <c r="I559" s="226"/>
      <c r="J559" s="227"/>
      <c r="O559" s="226"/>
      <c r="P559" s="226"/>
      <c r="Q559" s="227"/>
      <c r="R559" s="226"/>
      <c r="S559" s="226"/>
      <c r="T559" s="226"/>
      <c r="V559" s="226"/>
      <c r="W559" s="226"/>
      <c r="X559" s="226"/>
      <c r="Y559" s="226"/>
      <c r="Z559" s="226"/>
    </row>
    <row r="560" spans="3:26" x14ac:dyDescent="0.25">
      <c r="C560" s="226"/>
      <c r="D560" s="227"/>
      <c r="F560" s="226"/>
      <c r="G560" s="227"/>
      <c r="I560" s="226"/>
      <c r="J560" s="227"/>
      <c r="O560" s="226"/>
      <c r="P560" s="226"/>
      <c r="Q560" s="227"/>
      <c r="R560" s="226"/>
      <c r="S560" s="226"/>
      <c r="T560" s="226"/>
      <c r="V560" s="226"/>
      <c r="W560" s="226"/>
      <c r="X560" s="226"/>
      <c r="Y560" s="226"/>
      <c r="Z560" s="226"/>
    </row>
    <row r="561" spans="3:26" x14ac:dyDescent="0.25">
      <c r="C561" s="226"/>
      <c r="D561" s="227"/>
      <c r="F561" s="226"/>
      <c r="G561" s="227"/>
      <c r="I561" s="226"/>
      <c r="J561" s="227"/>
      <c r="O561" s="226"/>
      <c r="P561" s="226"/>
      <c r="Q561" s="227"/>
      <c r="R561" s="226"/>
      <c r="S561" s="226"/>
      <c r="T561" s="226"/>
      <c r="V561" s="226"/>
      <c r="W561" s="226"/>
      <c r="X561" s="226"/>
      <c r="Y561" s="226"/>
      <c r="Z561" s="226"/>
    </row>
    <row r="562" spans="3:26" x14ac:dyDescent="0.25">
      <c r="C562" s="226"/>
      <c r="D562" s="227"/>
      <c r="F562" s="226"/>
      <c r="G562" s="227"/>
      <c r="I562" s="226"/>
      <c r="J562" s="227"/>
      <c r="O562" s="226"/>
      <c r="P562" s="226"/>
      <c r="Q562" s="227"/>
      <c r="R562" s="226"/>
      <c r="S562" s="226"/>
      <c r="T562" s="226"/>
      <c r="V562" s="226"/>
      <c r="W562" s="226"/>
      <c r="X562" s="226"/>
      <c r="Y562" s="226"/>
      <c r="Z562" s="226"/>
    </row>
    <row r="563" spans="3:26" x14ac:dyDescent="0.25">
      <c r="C563" s="226"/>
      <c r="D563" s="227"/>
      <c r="F563" s="226"/>
      <c r="G563" s="227"/>
      <c r="I563" s="226"/>
      <c r="J563" s="227"/>
      <c r="O563" s="226"/>
      <c r="P563" s="226"/>
      <c r="Q563" s="227"/>
      <c r="R563" s="226"/>
      <c r="S563" s="226"/>
      <c r="T563" s="226"/>
      <c r="V563" s="226"/>
      <c r="W563" s="226"/>
      <c r="X563" s="226"/>
      <c r="Y563" s="226"/>
      <c r="Z563" s="226"/>
    </row>
    <row r="564" spans="3:26" x14ac:dyDescent="0.25">
      <c r="C564" s="226"/>
      <c r="D564" s="227"/>
      <c r="F564" s="226"/>
      <c r="G564" s="227"/>
      <c r="I564" s="226"/>
      <c r="J564" s="227"/>
      <c r="O564" s="226"/>
      <c r="P564" s="226"/>
      <c r="Q564" s="227"/>
      <c r="R564" s="226"/>
      <c r="S564" s="226"/>
      <c r="T564" s="226"/>
      <c r="V564" s="226"/>
      <c r="W564" s="226"/>
      <c r="X564" s="226"/>
      <c r="Y564" s="226"/>
      <c r="Z564" s="226"/>
    </row>
    <row r="565" spans="3:26" x14ac:dyDescent="0.25">
      <c r="C565" s="226"/>
      <c r="D565" s="227"/>
      <c r="F565" s="226"/>
      <c r="G565" s="227"/>
      <c r="I565" s="226"/>
      <c r="J565" s="227"/>
      <c r="O565" s="226"/>
      <c r="P565" s="226"/>
      <c r="Q565" s="227"/>
      <c r="R565" s="226"/>
      <c r="S565" s="226"/>
      <c r="T565" s="226"/>
      <c r="V565" s="226"/>
      <c r="W565" s="226"/>
      <c r="X565" s="226"/>
      <c r="Y565" s="226"/>
      <c r="Z565" s="226"/>
    </row>
    <row r="566" spans="3:26" x14ac:dyDescent="0.25">
      <c r="C566" s="226"/>
      <c r="D566" s="227"/>
      <c r="F566" s="226"/>
      <c r="G566" s="227"/>
      <c r="I566" s="226"/>
      <c r="J566" s="227"/>
      <c r="O566" s="226"/>
      <c r="P566" s="226"/>
      <c r="Q566" s="227"/>
      <c r="R566" s="226"/>
      <c r="S566" s="226"/>
      <c r="T566" s="226"/>
      <c r="V566" s="226"/>
      <c r="W566" s="226"/>
      <c r="X566" s="226"/>
      <c r="Y566" s="226"/>
      <c r="Z566" s="226"/>
    </row>
    <row r="567" spans="3:26" x14ac:dyDescent="0.25">
      <c r="C567" s="226"/>
      <c r="D567" s="227"/>
      <c r="F567" s="226"/>
      <c r="G567" s="227"/>
      <c r="I567" s="226"/>
      <c r="J567" s="227"/>
      <c r="O567" s="226"/>
      <c r="P567" s="226"/>
      <c r="Q567" s="227"/>
      <c r="R567" s="226"/>
      <c r="S567" s="226"/>
      <c r="T567" s="226"/>
      <c r="V567" s="226"/>
      <c r="W567" s="226"/>
      <c r="X567" s="226"/>
      <c r="Y567" s="226"/>
      <c r="Z567" s="226"/>
    </row>
    <row r="568" spans="3:26" x14ac:dyDescent="0.25">
      <c r="C568" s="226"/>
      <c r="D568" s="227"/>
      <c r="F568" s="226"/>
      <c r="G568" s="227"/>
      <c r="I568" s="226"/>
      <c r="J568" s="227"/>
      <c r="O568" s="226"/>
      <c r="P568" s="226"/>
      <c r="Q568" s="227"/>
      <c r="R568" s="226"/>
      <c r="S568" s="226"/>
      <c r="T568" s="226"/>
      <c r="V568" s="226"/>
      <c r="W568" s="226"/>
      <c r="X568" s="226"/>
      <c r="Y568" s="226"/>
      <c r="Z568" s="226"/>
    </row>
    <row r="569" spans="3:26" x14ac:dyDescent="0.25">
      <c r="C569" s="226"/>
      <c r="D569" s="227"/>
      <c r="F569" s="226"/>
      <c r="G569" s="227"/>
      <c r="I569" s="226"/>
      <c r="J569" s="227"/>
      <c r="O569" s="226"/>
      <c r="P569" s="226"/>
      <c r="Q569" s="227"/>
      <c r="R569" s="226"/>
      <c r="S569" s="226"/>
      <c r="T569" s="226"/>
      <c r="V569" s="226"/>
      <c r="W569" s="226"/>
      <c r="X569" s="226"/>
      <c r="Y569" s="226"/>
      <c r="Z569" s="226"/>
    </row>
    <row r="570" spans="3:26" x14ac:dyDescent="0.25">
      <c r="C570" s="226"/>
      <c r="D570" s="227"/>
      <c r="F570" s="226"/>
      <c r="G570" s="227"/>
      <c r="I570" s="226"/>
      <c r="J570" s="227"/>
      <c r="O570" s="226"/>
      <c r="P570" s="226"/>
      <c r="Q570" s="227"/>
      <c r="R570" s="226"/>
      <c r="S570" s="226"/>
      <c r="T570" s="226"/>
      <c r="V570" s="226"/>
      <c r="W570" s="226"/>
      <c r="X570" s="226"/>
      <c r="Y570" s="226"/>
      <c r="Z570" s="226"/>
    </row>
    <row r="571" spans="3:26" x14ac:dyDescent="0.25">
      <c r="C571" s="226"/>
      <c r="D571" s="227"/>
      <c r="F571" s="226"/>
      <c r="G571" s="227"/>
      <c r="I571" s="226"/>
      <c r="J571" s="227"/>
      <c r="O571" s="226"/>
      <c r="P571" s="226"/>
      <c r="Q571" s="227"/>
      <c r="R571" s="226"/>
      <c r="S571" s="226"/>
      <c r="T571" s="226"/>
      <c r="V571" s="226"/>
      <c r="W571" s="226"/>
      <c r="X571" s="226"/>
      <c r="Y571" s="226"/>
      <c r="Z571" s="226"/>
    </row>
    <row r="572" spans="3:26" x14ac:dyDescent="0.25">
      <c r="C572" s="226"/>
      <c r="D572" s="227"/>
      <c r="F572" s="226"/>
      <c r="G572" s="227"/>
      <c r="I572" s="226"/>
      <c r="J572" s="227"/>
      <c r="O572" s="226"/>
      <c r="P572" s="226"/>
      <c r="Q572" s="227"/>
      <c r="R572" s="226"/>
      <c r="S572" s="226"/>
      <c r="T572" s="226"/>
      <c r="V572" s="226"/>
      <c r="W572" s="226"/>
      <c r="X572" s="226"/>
      <c r="Y572" s="226"/>
      <c r="Z572" s="226"/>
    </row>
    <row r="573" spans="3:26" x14ac:dyDescent="0.25">
      <c r="C573" s="226"/>
      <c r="D573" s="227"/>
      <c r="F573" s="226"/>
      <c r="G573" s="227"/>
      <c r="I573" s="226"/>
      <c r="J573" s="227"/>
      <c r="O573" s="226"/>
      <c r="P573" s="226"/>
      <c r="Q573" s="227"/>
      <c r="R573" s="226"/>
      <c r="S573" s="226"/>
      <c r="T573" s="226"/>
      <c r="V573" s="226"/>
      <c r="W573" s="226"/>
      <c r="X573" s="226"/>
      <c r="Y573" s="226"/>
      <c r="Z573" s="226"/>
    </row>
    <row r="574" spans="3:26" x14ac:dyDescent="0.25">
      <c r="C574" s="226"/>
      <c r="D574" s="227"/>
      <c r="F574" s="226"/>
      <c r="G574" s="227"/>
      <c r="I574" s="226"/>
      <c r="J574" s="227"/>
      <c r="O574" s="226"/>
      <c r="P574" s="226"/>
      <c r="Q574" s="227"/>
      <c r="R574" s="226"/>
      <c r="S574" s="226"/>
      <c r="T574" s="226"/>
      <c r="V574" s="226"/>
      <c r="W574" s="226"/>
      <c r="X574" s="226"/>
      <c r="Y574" s="226"/>
      <c r="Z574" s="226"/>
    </row>
    <row r="575" spans="3:26" x14ac:dyDescent="0.25">
      <c r="C575" s="226"/>
      <c r="D575" s="227"/>
      <c r="F575" s="226"/>
      <c r="G575" s="227"/>
      <c r="I575" s="226"/>
      <c r="J575" s="227"/>
      <c r="O575" s="226"/>
      <c r="P575" s="226"/>
      <c r="Q575" s="227"/>
      <c r="R575" s="226"/>
      <c r="S575" s="226"/>
      <c r="T575" s="226"/>
      <c r="V575" s="226"/>
      <c r="W575" s="226"/>
      <c r="X575" s="226"/>
      <c r="Y575" s="226"/>
      <c r="Z575" s="226"/>
    </row>
    <row r="576" spans="3:26" x14ac:dyDescent="0.25">
      <c r="C576" s="226"/>
      <c r="D576" s="227"/>
      <c r="F576" s="226"/>
      <c r="G576" s="227"/>
      <c r="I576" s="226"/>
      <c r="J576" s="227"/>
      <c r="O576" s="226"/>
      <c r="P576" s="226"/>
      <c r="Q576" s="227"/>
      <c r="R576" s="226"/>
      <c r="S576" s="226"/>
      <c r="T576" s="226"/>
      <c r="V576" s="226"/>
      <c r="W576" s="226"/>
      <c r="X576" s="226"/>
      <c r="Y576" s="226"/>
      <c r="Z576" s="226"/>
    </row>
    <row r="577" spans="3:26" x14ac:dyDescent="0.25">
      <c r="C577" s="226"/>
      <c r="D577" s="227"/>
      <c r="F577" s="226"/>
      <c r="G577" s="227"/>
      <c r="I577" s="226"/>
      <c r="J577" s="227"/>
      <c r="O577" s="226"/>
      <c r="P577" s="226"/>
      <c r="Q577" s="227"/>
      <c r="R577" s="226"/>
      <c r="S577" s="226"/>
      <c r="T577" s="226"/>
      <c r="V577" s="226"/>
      <c r="W577" s="226"/>
      <c r="X577" s="226"/>
      <c r="Y577" s="226"/>
      <c r="Z577" s="226"/>
    </row>
    <row r="578" spans="3:26" x14ac:dyDescent="0.25">
      <c r="C578" s="226"/>
      <c r="D578" s="227"/>
      <c r="F578" s="226"/>
      <c r="G578" s="227"/>
      <c r="I578" s="226"/>
      <c r="J578" s="227"/>
      <c r="O578" s="226"/>
      <c r="P578" s="226"/>
      <c r="Q578" s="227"/>
      <c r="R578" s="226"/>
      <c r="S578" s="226"/>
      <c r="T578" s="226"/>
      <c r="V578" s="226"/>
      <c r="W578" s="226"/>
      <c r="X578" s="226"/>
      <c r="Y578" s="226"/>
      <c r="Z578" s="226"/>
    </row>
    <row r="579" spans="3:26" x14ac:dyDescent="0.25">
      <c r="C579" s="226"/>
      <c r="D579" s="227"/>
      <c r="F579" s="226"/>
      <c r="G579" s="227"/>
      <c r="I579" s="226"/>
      <c r="J579" s="227"/>
      <c r="O579" s="226"/>
      <c r="P579" s="226"/>
      <c r="Q579" s="227"/>
      <c r="R579" s="226"/>
      <c r="S579" s="226"/>
      <c r="T579" s="226"/>
      <c r="V579" s="226"/>
      <c r="W579" s="226"/>
      <c r="X579" s="226"/>
      <c r="Y579" s="226"/>
      <c r="Z579" s="226"/>
    </row>
    <row r="580" spans="3:26" x14ac:dyDescent="0.25">
      <c r="C580" s="226"/>
      <c r="D580" s="227"/>
      <c r="F580" s="226"/>
      <c r="G580" s="227"/>
      <c r="I580" s="226"/>
      <c r="J580" s="227"/>
      <c r="O580" s="226"/>
      <c r="P580" s="226"/>
      <c r="Q580" s="227"/>
      <c r="R580" s="226"/>
      <c r="S580" s="226"/>
      <c r="T580" s="226"/>
      <c r="V580" s="226"/>
      <c r="W580" s="226"/>
      <c r="X580" s="226"/>
      <c r="Y580" s="226"/>
      <c r="Z580" s="226"/>
    </row>
    <row r="581" spans="3:26" x14ac:dyDescent="0.25">
      <c r="C581" s="226"/>
      <c r="D581" s="227"/>
      <c r="F581" s="226"/>
      <c r="G581" s="227"/>
      <c r="I581" s="226"/>
      <c r="J581" s="227"/>
      <c r="O581" s="226"/>
      <c r="P581" s="226"/>
      <c r="Q581" s="227"/>
      <c r="R581" s="226"/>
      <c r="S581" s="226"/>
      <c r="T581" s="226"/>
      <c r="V581" s="226"/>
      <c r="W581" s="226"/>
      <c r="X581" s="226"/>
      <c r="Y581" s="226"/>
      <c r="Z581" s="226"/>
    </row>
    <row r="582" spans="3:26" x14ac:dyDescent="0.25">
      <c r="C582" s="226"/>
      <c r="D582" s="227"/>
      <c r="F582" s="226"/>
      <c r="G582" s="227"/>
      <c r="I582" s="226"/>
      <c r="J582" s="227"/>
      <c r="O582" s="226"/>
      <c r="P582" s="226"/>
      <c r="Q582" s="227"/>
      <c r="R582" s="226"/>
      <c r="S582" s="226"/>
      <c r="T582" s="226"/>
      <c r="V582" s="226"/>
      <c r="W582" s="226"/>
      <c r="X582" s="226"/>
      <c r="Y582" s="226"/>
      <c r="Z582" s="226"/>
    </row>
    <row r="583" spans="3:26" x14ac:dyDescent="0.25">
      <c r="C583" s="226"/>
      <c r="D583" s="227"/>
      <c r="F583" s="226"/>
      <c r="G583" s="227"/>
      <c r="I583" s="226"/>
      <c r="J583" s="227"/>
      <c r="O583" s="226"/>
      <c r="P583" s="226"/>
      <c r="Q583" s="227"/>
      <c r="R583" s="226"/>
      <c r="S583" s="226"/>
      <c r="T583" s="226"/>
      <c r="V583" s="226"/>
      <c r="W583" s="226"/>
      <c r="X583" s="226"/>
      <c r="Y583" s="226"/>
      <c r="Z583" s="226"/>
    </row>
    <row r="584" spans="3:26" x14ac:dyDescent="0.25">
      <c r="C584" s="226"/>
      <c r="D584" s="227"/>
      <c r="F584" s="226"/>
      <c r="G584" s="227"/>
      <c r="I584" s="226"/>
      <c r="J584" s="227"/>
      <c r="O584" s="226"/>
      <c r="P584" s="226"/>
      <c r="Q584" s="227"/>
      <c r="R584" s="226"/>
      <c r="S584" s="226"/>
      <c r="T584" s="226"/>
      <c r="V584" s="226"/>
      <c r="W584" s="226"/>
      <c r="X584" s="226"/>
      <c r="Y584" s="226"/>
      <c r="Z584" s="226"/>
    </row>
    <row r="585" spans="3:26" x14ac:dyDescent="0.25">
      <c r="C585" s="226"/>
      <c r="D585" s="227"/>
      <c r="F585" s="226"/>
      <c r="G585" s="227"/>
      <c r="I585" s="226"/>
      <c r="J585" s="227"/>
      <c r="O585" s="226"/>
      <c r="P585" s="226"/>
      <c r="Q585" s="227"/>
      <c r="R585" s="226"/>
      <c r="S585" s="226"/>
      <c r="T585" s="226"/>
      <c r="V585" s="226"/>
      <c r="W585" s="226"/>
      <c r="X585" s="226"/>
      <c r="Y585" s="226"/>
      <c r="Z585" s="226"/>
    </row>
    <row r="586" spans="3:26" x14ac:dyDescent="0.25">
      <c r="C586" s="226"/>
      <c r="D586" s="227"/>
      <c r="F586" s="226"/>
      <c r="G586" s="227"/>
      <c r="I586" s="226"/>
      <c r="J586" s="227"/>
      <c r="O586" s="226"/>
      <c r="P586" s="226"/>
      <c r="Q586" s="227"/>
      <c r="R586" s="226"/>
      <c r="S586" s="226"/>
      <c r="T586" s="226"/>
      <c r="V586" s="226"/>
      <c r="W586" s="226"/>
      <c r="X586" s="226"/>
      <c r="Y586" s="226"/>
      <c r="Z586" s="226"/>
    </row>
    <row r="587" spans="3:26" x14ac:dyDescent="0.25">
      <c r="C587" s="226"/>
      <c r="D587" s="227"/>
      <c r="F587" s="226"/>
      <c r="G587" s="227"/>
      <c r="I587" s="226"/>
      <c r="J587" s="227"/>
      <c r="O587" s="226"/>
      <c r="P587" s="226"/>
      <c r="Q587" s="227"/>
      <c r="R587" s="226"/>
      <c r="S587" s="226"/>
      <c r="T587" s="226"/>
      <c r="V587" s="226"/>
      <c r="W587" s="226"/>
      <c r="X587" s="226"/>
      <c r="Y587" s="226"/>
      <c r="Z587" s="226"/>
    </row>
    <row r="588" spans="3:26" x14ac:dyDescent="0.25">
      <c r="C588" s="226"/>
      <c r="D588" s="227"/>
      <c r="F588" s="226"/>
      <c r="G588" s="227"/>
      <c r="I588" s="226"/>
      <c r="J588" s="227"/>
      <c r="O588" s="226"/>
      <c r="P588" s="226"/>
      <c r="Q588" s="227"/>
      <c r="R588" s="226"/>
      <c r="S588" s="226"/>
      <c r="T588" s="226"/>
      <c r="V588" s="226"/>
      <c r="W588" s="226"/>
      <c r="X588" s="226"/>
      <c r="Y588" s="226"/>
      <c r="Z588" s="226"/>
    </row>
    <row r="589" spans="3:26" x14ac:dyDescent="0.25">
      <c r="C589" s="226"/>
      <c r="D589" s="227"/>
      <c r="F589" s="226"/>
      <c r="G589" s="227"/>
      <c r="I589" s="226"/>
      <c r="J589" s="227"/>
      <c r="O589" s="226"/>
      <c r="P589" s="226"/>
      <c r="Q589" s="227"/>
      <c r="R589" s="226"/>
      <c r="S589" s="226"/>
      <c r="T589" s="226"/>
      <c r="V589" s="226"/>
      <c r="W589" s="226"/>
      <c r="X589" s="226"/>
      <c r="Y589" s="226"/>
      <c r="Z589" s="226"/>
    </row>
    <row r="590" spans="3:26" x14ac:dyDescent="0.25">
      <c r="C590" s="226"/>
      <c r="D590" s="227"/>
      <c r="F590" s="226"/>
      <c r="G590" s="227"/>
      <c r="I590" s="226"/>
      <c r="J590" s="227"/>
      <c r="O590" s="226"/>
      <c r="P590" s="226"/>
      <c r="Q590" s="227"/>
      <c r="R590" s="226"/>
      <c r="S590" s="226"/>
      <c r="T590" s="226"/>
      <c r="V590" s="226"/>
      <c r="W590" s="226"/>
      <c r="X590" s="226"/>
      <c r="Y590" s="226"/>
      <c r="Z590" s="226"/>
    </row>
    <row r="591" spans="3:26" x14ac:dyDescent="0.25">
      <c r="C591" s="226"/>
      <c r="D591" s="227"/>
      <c r="F591" s="226"/>
      <c r="G591" s="227"/>
      <c r="I591" s="226"/>
      <c r="J591" s="227"/>
      <c r="O591" s="226"/>
      <c r="P591" s="226"/>
      <c r="Q591" s="227"/>
      <c r="R591" s="226"/>
      <c r="S591" s="226"/>
      <c r="T591" s="226"/>
      <c r="V591" s="226"/>
      <c r="W591" s="226"/>
      <c r="X591" s="226"/>
      <c r="Y591" s="226"/>
      <c r="Z591" s="226"/>
    </row>
    <row r="592" spans="3:26" x14ac:dyDescent="0.25">
      <c r="C592" s="226"/>
      <c r="D592" s="227"/>
      <c r="F592" s="226"/>
      <c r="G592" s="227"/>
      <c r="I592" s="226"/>
      <c r="J592" s="227"/>
      <c r="O592" s="226"/>
      <c r="P592" s="226"/>
      <c r="Q592" s="227"/>
      <c r="R592" s="226"/>
      <c r="S592" s="226"/>
      <c r="T592" s="226"/>
      <c r="V592" s="226"/>
      <c r="W592" s="226"/>
      <c r="X592" s="226"/>
      <c r="Y592" s="226"/>
      <c r="Z592" s="226"/>
    </row>
    <row r="593" spans="3:26" x14ac:dyDescent="0.25">
      <c r="C593" s="226"/>
      <c r="D593" s="227"/>
      <c r="F593" s="226"/>
      <c r="G593" s="227"/>
      <c r="I593" s="226"/>
      <c r="J593" s="227"/>
      <c r="O593" s="226"/>
      <c r="P593" s="226"/>
      <c r="Q593" s="227"/>
      <c r="R593" s="226"/>
      <c r="S593" s="226"/>
      <c r="T593" s="226"/>
      <c r="V593" s="226"/>
      <c r="W593" s="226"/>
      <c r="X593" s="226"/>
      <c r="Y593" s="226"/>
      <c r="Z593" s="226"/>
    </row>
    <row r="594" spans="3:26" x14ac:dyDescent="0.25">
      <c r="C594" s="226"/>
      <c r="D594" s="227"/>
      <c r="F594" s="226"/>
      <c r="G594" s="227"/>
      <c r="I594" s="226"/>
      <c r="J594" s="227"/>
      <c r="O594" s="226"/>
      <c r="P594" s="226"/>
      <c r="Q594" s="227"/>
      <c r="R594" s="226"/>
      <c r="S594" s="226"/>
      <c r="T594" s="226"/>
      <c r="V594" s="226"/>
      <c r="W594" s="226"/>
      <c r="X594" s="226"/>
      <c r="Y594" s="226"/>
      <c r="Z594" s="226"/>
    </row>
    <row r="595" spans="3:26" x14ac:dyDescent="0.25">
      <c r="C595" s="226"/>
      <c r="D595" s="227"/>
      <c r="F595" s="226"/>
      <c r="G595" s="227"/>
      <c r="I595" s="226"/>
      <c r="J595" s="227"/>
      <c r="O595" s="226"/>
      <c r="P595" s="226"/>
      <c r="Q595" s="227"/>
      <c r="R595" s="226"/>
      <c r="S595" s="226"/>
      <c r="T595" s="226"/>
      <c r="V595" s="226"/>
      <c r="W595" s="226"/>
      <c r="X595" s="226"/>
      <c r="Y595" s="226"/>
      <c r="Z595" s="226"/>
    </row>
    <row r="596" spans="3:26" x14ac:dyDescent="0.25">
      <c r="C596" s="226"/>
      <c r="D596" s="227"/>
      <c r="F596" s="226"/>
      <c r="G596" s="227"/>
      <c r="I596" s="226"/>
      <c r="J596" s="227"/>
      <c r="O596" s="226"/>
      <c r="P596" s="226"/>
      <c r="Q596" s="227"/>
      <c r="R596" s="226"/>
      <c r="S596" s="226"/>
      <c r="T596" s="226"/>
      <c r="V596" s="226"/>
      <c r="W596" s="226"/>
      <c r="X596" s="226"/>
      <c r="Y596" s="226"/>
      <c r="Z596" s="226"/>
    </row>
    <row r="597" spans="3:26" x14ac:dyDescent="0.25">
      <c r="C597" s="226"/>
      <c r="D597" s="227"/>
      <c r="F597" s="226"/>
      <c r="G597" s="227"/>
      <c r="I597" s="226"/>
      <c r="J597" s="227"/>
      <c r="O597" s="226"/>
      <c r="P597" s="226"/>
      <c r="Q597" s="227"/>
      <c r="R597" s="226"/>
      <c r="S597" s="226"/>
      <c r="T597" s="226"/>
      <c r="V597" s="226"/>
      <c r="W597" s="226"/>
      <c r="X597" s="226"/>
      <c r="Y597" s="226"/>
      <c r="Z597" s="226"/>
    </row>
    <row r="598" spans="3:26" x14ac:dyDescent="0.25">
      <c r="C598" s="226"/>
      <c r="D598" s="227"/>
      <c r="F598" s="226"/>
      <c r="G598" s="227"/>
      <c r="I598" s="226"/>
      <c r="J598" s="227"/>
      <c r="O598" s="226"/>
      <c r="P598" s="226"/>
      <c r="Q598" s="227"/>
      <c r="R598" s="226"/>
      <c r="S598" s="226"/>
      <c r="T598" s="226"/>
      <c r="V598" s="226"/>
      <c r="W598" s="226"/>
      <c r="X598" s="226"/>
      <c r="Y598" s="226"/>
      <c r="Z598" s="226"/>
    </row>
    <row r="599" spans="3:26" x14ac:dyDescent="0.25">
      <c r="C599" s="226"/>
      <c r="D599" s="227"/>
      <c r="F599" s="226"/>
      <c r="G599" s="227"/>
      <c r="I599" s="226"/>
      <c r="J599" s="227"/>
      <c r="O599" s="226"/>
      <c r="P599" s="226"/>
      <c r="Q599" s="227"/>
      <c r="R599" s="226"/>
      <c r="S599" s="226"/>
      <c r="T599" s="226"/>
      <c r="V599" s="226"/>
      <c r="W599" s="226"/>
      <c r="X599" s="226"/>
      <c r="Y599" s="226"/>
      <c r="Z599" s="226"/>
    </row>
    <row r="600" spans="3:26" x14ac:dyDescent="0.25">
      <c r="C600" s="226"/>
      <c r="D600" s="227"/>
      <c r="F600" s="226"/>
      <c r="G600" s="227"/>
      <c r="I600" s="226"/>
      <c r="J600" s="227"/>
      <c r="O600" s="226"/>
      <c r="P600" s="226"/>
      <c r="Q600" s="227"/>
      <c r="R600" s="226"/>
      <c r="S600" s="226"/>
      <c r="T600" s="226"/>
      <c r="V600" s="226"/>
      <c r="W600" s="226"/>
      <c r="X600" s="226"/>
      <c r="Y600" s="226"/>
      <c r="Z600" s="226"/>
    </row>
    <row r="601" spans="3:26" x14ac:dyDescent="0.25">
      <c r="C601" s="226"/>
      <c r="D601" s="227"/>
      <c r="F601" s="226"/>
      <c r="G601" s="227"/>
      <c r="I601" s="226"/>
      <c r="J601" s="227"/>
      <c r="O601" s="226"/>
      <c r="P601" s="226"/>
      <c r="Q601" s="227"/>
      <c r="R601" s="226"/>
      <c r="S601" s="226"/>
      <c r="T601" s="226"/>
      <c r="V601" s="226"/>
      <c r="W601" s="226"/>
      <c r="X601" s="226"/>
      <c r="Y601" s="226"/>
      <c r="Z601" s="226"/>
    </row>
    <row r="602" spans="3:26" x14ac:dyDescent="0.25">
      <c r="C602" s="226"/>
      <c r="D602" s="227"/>
      <c r="F602" s="226"/>
      <c r="G602" s="227"/>
      <c r="I602" s="226"/>
      <c r="J602" s="227"/>
      <c r="O602" s="226"/>
      <c r="P602" s="226"/>
      <c r="Q602" s="227"/>
      <c r="R602" s="226"/>
      <c r="S602" s="226"/>
      <c r="T602" s="226"/>
      <c r="V602" s="226"/>
      <c r="W602" s="226"/>
      <c r="X602" s="226"/>
      <c r="Y602" s="226"/>
      <c r="Z602" s="226"/>
    </row>
    <row r="603" spans="3:26" x14ac:dyDescent="0.25">
      <c r="C603" s="226"/>
      <c r="D603" s="227"/>
      <c r="F603" s="226"/>
      <c r="G603" s="227"/>
      <c r="I603" s="226"/>
      <c r="J603" s="227"/>
      <c r="O603" s="226"/>
      <c r="P603" s="226"/>
      <c r="Q603" s="227"/>
      <c r="R603" s="226"/>
      <c r="S603" s="226"/>
      <c r="T603" s="226"/>
      <c r="V603" s="226"/>
      <c r="W603" s="226"/>
      <c r="X603" s="226"/>
      <c r="Y603" s="226"/>
      <c r="Z603" s="226"/>
    </row>
    <row r="604" spans="3:26" x14ac:dyDescent="0.25">
      <c r="C604" s="226"/>
      <c r="D604" s="227"/>
      <c r="F604" s="226"/>
      <c r="G604" s="227"/>
      <c r="I604" s="226"/>
      <c r="J604" s="227"/>
      <c r="O604" s="226"/>
      <c r="P604" s="226"/>
      <c r="Q604" s="227"/>
      <c r="R604" s="226"/>
      <c r="S604" s="226"/>
      <c r="T604" s="226"/>
      <c r="V604" s="226"/>
      <c r="W604" s="226"/>
      <c r="X604" s="226"/>
      <c r="Y604" s="226"/>
      <c r="Z604" s="226"/>
    </row>
    <row r="605" spans="3:26" x14ac:dyDescent="0.25">
      <c r="C605" s="226"/>
      <c r="D605" s="227"/>
      <c r="F605" s="226"/>
      <c r="G605" s="227"/>
      <c r="I605" s="226"/>
      <c r="J605" s="227"/>
      <c r="O605" s="226"/>
      <c r="P605" s="226"/>
      <c r="Q605" s="227"/>
      <c r="R605" s="226"/>
      <c r="S605" s="226"/>
      <c r="T605" s="226"/>
      <c r="V605" s="226"/>
      <c r="W605" s="226"/>
      <c r="X605" s="226"/>
      <c r="Y605" s="226"/>
      <c r="Z605" s="226"/>
    </row>
    <row r="606" spans="3:26" x14ac:dyDescent="0.25">
      <c r="C606" s="226"/>
      <c r="D606" s="227"/>
      <c r="F606" s="226"/>
      <c r="G606" s="227"/>
      <c r="I606" s="226"/>
      <c r="J606" s="227"/>
      <c r="O606" s="226"/>
      <c r="P606" s="226"/>
      <c r="Q606" s="227"/>
      <c r="R606" s="226"/>
      <c r="S606" s="226"/>
      <c r="T606" s="226"/>
      <c r="V606" s="226"/>
      <c r="W606" s="226"/>
      <c r="X606" s="226"/>
      <c r="Y606" s="226"/>
      <c r="Z606" s="226"/>
    </row>
    <row r="607" spans="3:26" x14ac:dyDescent="0.25">
      <c r="C607" s="226"/>
      <c r="D607" s="227"/>
      <c r="F607" s="226"/>
      <c r="G607" s="227"/>
      <c r="I607" s="226"/>
      <c r="J607" s="227"/>
      <c r="O607" s="226"/>
      <c r="P607" s="226"/>
      <c r="Q607" s="227"/>
      <c r="R607" s="226"/>
      <c r="S607" s="226"/>
      <c r="T607" s="226"/>
      <c r="V607" s="226"/>
      <c r="W607" s="226"/>
      <c r="X607" s="226"/>
      <c r="Y607" s="226"/>
      <c r="Z607" s="226"/>
    </row>
    <row r="608" spans="3:26" x14ac:dyDescent="0.25">
      <c r="C608" s="226"/>
      <c r="D608" s="227"/>
      <c r="F608" s="226"/>
      <c r="G608" s="227"/>
      <c r="I608" s="226"/>
      <c r="J608" s="227"/>
      <c r="O608" s="226"/>
      <c r="P608" s="226"/>
      <c r="Q608" s="227"/>
      <c r="R608" s="226"/>
      <c r="S608" s="226"/>
      <c r="T608" s="226"/>
      <c r="V608" s="226"/>
      <c r="W608" s="226"/>
      <c r="X608" s="226"/>
      <c r="Y608" s="226"/>
      <c r="Z608" s="226"/>
    </row>
    <row r="609" spans="3:26" x14ac:dyDescent="0.25">
      <c r="C609" s="226"/>
      <c r="D609" s="227"/>
      <c r="F609" s="226"/>
      <c r="G609" s="227"/>
      <c r="I609" s="226"/>
      <c r="J609" s="227"/>
      <c r="O609" s="226"/>
      <c r="P609" s="226"/>
      <c r="Q609" s="227"/>
      <c r="R609" s="226"/>
      <c r="S609" s="226"/>
      <c r="T609" s="226"/>
      <c r="V609" s="226"/>
      <c r="W609" s="226"/>
      <c r="X609" s="226"/>
      <c r="Y609" s="226"/>
      <c r="Z609" s="226"/>
    </row>
    <row r="610" spans="3:26" x14ac:dyDescent="0.25">
      <c r="C610" s="226"/>
      <c r="D610" s="227"/>
      <c r="F610" s="226"/>
      <c r="G610" s="227"/>
      <c r="I610" s="226"/>
      <c r="J610" s="227"/>
      <c r="O610" s="226"/>
      <c r="P610" s="226"/>
      <c r="Q610" s="227"/>
      <c r="R610" s="226"/>
      <c r="S610" s="226"/>
      <c r="T610" s="226"/>
      <c r="V610" s="226"/>
      <c r="W610" s="226"/>
      <c r="X610" s="226"/>
      <c r="Y610" s="226"/>
      <c r="Z610" s="226"/>
    </row>
    <row r="611" spans="3:26" x14ac:dyDescent="0.25">
      <c r="C611" s="226"/>
      <c r="D611" s="227"/>
      <c r="F611" s="226"/>
      <c r="G611" s="227"/>
      <c r="I611" s="226"/>
      <c r="J611" s="227"/>
      <c r="O611" s="226"/>
      <c r="P611" s="226"/>
      <c r="Q611" s="227"/>
      <c r="R611" s="226"/>
      <c r="S611" s="226"/>
      <c r="T611" s="226"/>
      <c r="V611" s="226"/>
      <c r="W611" s="226"/>
      <c r="X611" s="226"/>
      <c r="Y611" s="226"/>
      <c r="Z611" s="226"/>
    </row>
    <row r="612" spans="3:26" x14ac:dyDescent="0.25">
      <c r="C612" s="226"/>
      <c r="D612" s="227"/>
      <c r="F612" s="226"/>
      <c r="G612" s="227"/>
      <c r="I612" s="226"/>
      <c r="J612" s="227"/>
      <c r="O612" s="226"/>
      <c r="P612" s="226"/>
      <c r="Q612" s="227"/>
      <c r="R612" s="226"/>
      <c r="S612" s="226"/>
      <c r="T612" s="226"/>
      <c r="V612" s="226"/>
      <c r="W612" s="226"/>
      <c r="X612" s="226"/>
      <c r="Y612" s="226"/>
      <c r="Z612" s="226"/>
    </row>
    <row r="613" spans="3:26" x14ac:dyDescent="0.25">
      <c r="C613" s="226"/>
      <c r="D613" s="227"/>
      <c r="F613" s="226"/>
      <c r="G613" s="227"/>
      <c r="I613" s="226"/>
      <c r="J613" s="227"/>
      <c r="O613" s="226"/>
      <c r="P613" s="226"/>
      <c r="Q613" s="227"/>
      <c r="R613" s="226"/>
      <c r="S613" s="226"/>
      <c r="T613" s="226"/>
      <c r="V613" s="226"/>
      <c r="W613" s="226"/>
      <c r="X613" s="226"/>
      <c r="Y613" s="226"/>
      <c r="Z613" s="226"/>
    </row>
    <row r="614" spans="3:26" x14ac:dyDescent="0.25">
      <c r="C614" s="226"/>
      <c r="D614" s="227"/>
      <c r="F614" s="226"/>
      <c r="G614" s="227"/>
      <c r="I614" s="226"/>
      <c r="J614" s="227"/>
      <c r="O614" s="226"/>
      <c r="P614" s="226"/>
      <c r="Q614" s="227"/>
      <c r="R614" s="226"/>
      <c r="S614" s="226"/>
      <c r="T614" s="226"/>
      <c r="V614" s="226"/>
      <c r="W614" s="226"/>
      <c r="X614" s="226"/>
      <c r="Y614" s="226"/>
      <c r="Z614" s="226"/>
    </row>
    <row r="615" spans="3:26" x14ac:dyDescent="0.25">
      <c r="C615" s="226"/>
      <c r="D615" s="227"/>
      <c r="F615" s="226"/>
      <c r="G615" s="227"/>
      <c r="I615" s="226"/>
      <c r="J615" s="227"/>
      <c r="O615" s="226"/>
      <c r="P615" s="226"/>
      <c r="Q615" s="227"/>
      <c r="R615" s="226"/>
      <c r="S615" s="226"/>
      <c r="T615" s="226"/>
      <c r="V615" s="226"/>
      <c r="W615" s="226"/>
      <c r="X615" s="226"/>
      <c r="Y615" s="226"/>
      <c r="Z615" s="226"/>
    </row>
    <row r="616" spans="3:26" x14ac:dyDescent="0.25">
      <c r="C616" s="226"/>
      <c r="D616" s="227"/>
      <c r="F616" s="226"/>
      <c r="G616" s="227"/>
      <c r="I616" s="226"/>
      <c r="J616" s="227"/>
      <c r="O616" s="226"/>
      <c r="P616" s="226"/>
      <c r="Q616" s="227"/>
      <c r="R616" s="226"/>
      <c r="S616" s="226"/>
      <c r="T616" s="226"/>
      <c r="V616" s="226"/>
      <c r="W616" s="226"/>
      <c r="X616" s="226"/>
      <c r="Y616" s="226"/>
      <c r="Z616" s="226"/>
    </row>
    <row r="617" spans="3:26" x14ac:dyDescent="0.25">
      <c r="C617" s="226"/>
      <c r="D617" s="227"/>
      <c r="F617" s="226"/>
      <c r="G617" s="227"/>
      <c r="I617" s="226"/>
      <c r="J617" s="227"/>
      <c r="O617" s="226"/>
      <c r="P617" s="226"/>
      <c r="Q617" s="227"/>
      <c r="R617" s="226"/>
      <c r="S617" s="226"/>
      <c r="T617" s="226"/>
      <c r="V617" s="226"/>
      <c r="W617" s="226"/>
      <c r="X617" s="226"/>
      <c r="Y617" s="226"/>
      <c r="Z617" s="226"/>
    </row>
    <row r="618" spans="3:26" x14ac:dyDescent="0.25">
      <c r="C618" s="226"/>
      <c r="D618" s="227"/>
      <c r="F618" s="226"/>
      <c r="G618" s="227"/>
      <c r="I618" s="226"/>
      <c r="J618" s="227"/>
      <c r="O618" s="226"/>
      <c r="P618" s="226"/>
      <c r="Q618" s="227"/>
      <c r="R618" s="226"/>
      <c r="S618" s="226"/>
      <c r="T618" s="226"/>
      <c r="V618" s="226"/>
      <c r="W618" s="226"/>
      <c r="X618" s="226"/>
      <c r="Y618" s="226"/>
      <c r="Z618" s="226"/>
    </row>
    <row r="619" spans="3:26" x14ac:dyDescent="0.25">
      <c r="C619" s="226"/>
      <c r="D619" s="227"/>
      <c r="F619" s="226"/>
      <c r="G619" s="227"/>
      <c r="I619" s="226"/>
      <c r="J619" s="227"/>
      <c r="O619" s="226"/>
      <c r="P619" s="226"/>
      <c r="Q619" s="227"/>
      <c r="R619" s="226"/>
      <c r="S619" s="226"/>
      <c r="T619" s="226"/>
      <c r="V619" s="226"/>
      <c r="W619" s="226"/>
      <c r="X619" s="226"/>
      <c r="Y619" s="226"/>
      <c r="Z619" s="226"/>
    </row>
    <row r="620" spans="3:26" x14ac:dyDescent="0.25">
      <c r="C620" s="226"/>
      <c r="D620" s="227"/>
      <c r="F620" s="226"/>
      <c r="G620" s="227"/>
      <c r="I620" s="226"/>
      <c r="J620" s="227"/>
      <c r="O620" s="226"/>
      <c r="P620" s="226"/>
      <c r="Q620" s="227"/>
      <c r="R620" s="226"/>
      <c r="S620" s="226"/>
      <c r="T620" s="226"/>
      <c r="V620" s="226"/>
      <c r="W620" s="226"/>
      <c r="X620" s="226"/>
      <c r="Y620" s="226"/>
      <c r="Z620" s="226"/>
    </row>
    <row r="621" spans="3:26" x14ac:dyDescent="0.25">
      <c r="C621" s="226"/>
      <c r="D621" s="227"/>
      <c r="F621" s="226"/>
      <c r="G621" s="227"/>
      <c r="I621" s="226"/>
      <c r="J621" s="227"/>
      <c r="O621" s="226"/>
      <c r="P621" s="226"/>
      <c r="Q621" s="227"/>
      <c r="R621" s="226"/>
      <c r="S621" s="226"/>
      <c r="T621" s="226"/>
      <c r="V621" s="226"/>
      <c r="W621" s="226"/>
      <c r="X621" s="226"/>
      <c r="Y621" s="226"/>
      <c r="Z621" s="226"/>
    </row>
    <row r="622" spans="3:26" x14ac:dyDescent="0.25">
      <c r="C622" s="226"/>
      <c r="D622" s="227"/>
      <c r="F622" s="226"/>
      <c r="G622" s="227"/>
      <c r="I622" s="226"/>
      <c r="J622" s="227"/>
      <c r="O622" s="226"/>
      <c r="P622" s="226"/>
      <c r="Q622" s="227"/>
      <c r="R622" s="226"/>
      <c r="S622" s="226"/>
      <c r="T622" s="226"/>
      <c r="V622" s="226"/>
      <c r="W622" s="226"/>
      <c r="X622" s="226"/>
      <c r="Y622" s="226"/>
      <c r="Z622" s="226"/>
    </row>
    <row r="623" spans="3:26" x14ac:dyDescent="0.25">
      <c r="C623" s="226"/>
      <c r="D623" s="227"/>
      <c r="F623" s="226"/>
      <c r="G623" s="227"/>
      <c r="I623" s="226"/>
      <c r="J623" s="227"/>
      <c r="O623" s="226"/>
      <c r="P623" s="226"/>
      <c r="Q623" s="227"/>
      <c r="R623" s="226"/>
      <c r="S623" s="226"/>
      <c r="T623" s="226"/>
      <c r="V623" s="226"/>
      <c r="W623" s="226"/>
      <c r="X623" s="226"/>
      <c r="Y623" s="226"/>
      <c r="Z623" s="226"/>
    </row>
    <row r="624" spans="3:26" x14ac:dyDescent="0.25">
      <c r="C624" s="226"/>
      <c r="D624" s="227"/>
      <c r="F624" s="226"/>
      <c r="G624" s="227"/>
      <c r="I624" s="226"/>
      <c r="J624" s="227"/>
      <c r="O624" s="226"/>
      <c r="P624" s="226"/>
      <c r="Q624" s="227"/>
      <c r="R624" s="226"/>
      <c r="S624" s="226"/>
      <c r="T624" s="226"/>
      <c r="V624" s="226"/>
      <c r="W624" s="226"/>
      <c r="X624" s="226"/>
      <c r="Y624" s="226"/>
      <c r="Z624" s="226"/>
    </row>
    <row r="625" spans="3:26" x14ac:dyDescent="0.25">
      <c r="C625" s="226"/>
      <c r="D625" s="227"/>
      <c r="F625" s="226"/>
      <c r="G625" s="227"/>
      <c r="I625" s="226"/>
      <c r="J625" s="227"/>
      <c r="O625" s="226"/>
      <c r="P625" s="226"/>
      <c r="Q625" s="227"/>
      <c r="R625" s="226"/>
      <c r="S625" s="226"/>
      <c r="T625" s="226"/>
      <c r="V625" s="226"/>
      <c r="W625" s="226"/>
      <c r="X625" s="226"/>
      <c r="Y625" s="226"/>
      <c r="Z625" s="226"/>
    </row>
    <row r="626" spans="3:26" x14ac:dyDescent="0.25">
      <c r="C626" s="226"/>
      <c r="D626" s="227"/>
      <c r="F626" s="226"/>
      <c r="G626" s="227"/>
      <c r="I626" s="226"/>
      <c r="J626" s="227"/>
      <c r="O626" s="226"/>
      <c r="P626" s="226"/>
      <c r="Q626" s="227"/>
      <c r="R626" s="226"/>
      <c r="S626" s="226"/>
      <c r="T626" s="226"/>
      <c r="V626" s="226"/>
      <c r="W626" s="226"/>
      <c r="X626" s="226"/>
      <c r="Y626" s="226"/>
      <c r="Z626" s="226"/>
    </row>
    <row r="627" spans="3:26" x14ac:dyDescent="0.25">
      <c r="C627" s="226"/>
      <c r="D627" s="227"/>
      <c r="F627" s="226"/>
      <c r="G627" s="227"/>
      <c r="I627" s="226"/>
      <c r="J627" s="227"/>
      <c r="O627" s="226"/>
      <c r="P627" s="226"/>
      <c r="Q627" s="227"/>
      <c r="R627" s="226"/>
      <c r="S627" s="226"/>
      <c r="T627" s="226"/>
      <c r="V627" s="226"/>
      <c r="W627" s="226"/>
      <c r="X627" s="226"/>
      <c r="Y627" s="226"/>
      <c r="Z627" s="226"/>
    </row>
    <row r="628" spans="3:26" x14ac:dyDescent="0.25">
      <c r="C628" s="226"/>
      <c r="D628" s="227"/>
      <c r="F628" s="226"/>
      <c r="G628" s="227"/>
      <c r="I628" s="226"/>
      <c r="J628" s="227"/>
      <c r="O628" s="226"/>
      <c r="P628" s="226"/>
      <c r="Q628" s="227"/>
      <c r="R628" s="226"/>
      <c r="S628" s="226"/>
      <c r="T628" s="226"/>
      <c r="V628" s="226"/>
      <c r="W628" s="226"/>
      <c r="X628" s="226"/>
      <c r="Y628" s="226"/>
      <c r="Z628" s="226"/>
    </row>
    <row r="629" spans="3:26" x14ac:dyDescent="0.25">
      <c r="C629" s="226"/>
      <c r="D629" s="227"/>
      <c r="F629" s="226"/>
      <c r="G629" s="227"/>
      <c r="I629" s="226"/>
      <c r="J629" s="227"/>
      <c r="O629" s="226"/>
      <c r="P629" s="226"/>
      <c r="Q629" s="227"/>
      <c r="R629" s="226"/>
      <c r="S629" s="226"/>
      <c r="T629" s="226"/>
      <c r="V629" s="226"/>
      <c r="W629" s="226"/>
      <c r="X629" s="226"/>
      <c r="Y629" s="226"/>
      <c r="Z629" s="226"/>
    </row>
    <row r="630" spans="3:26" x14ac:dyDescent="0.25">
      <c r="C630" s="226"/>
      <c r="D630" s="227"/>
      <c r="F630" s="226"/>
      <c r="G630" s="227"/>
      <c r="I630" s="226"/>
      <c r="J630" s="227"/>
      <c r="O630" s="226"/>
      <c r="P630" s="226"/>
      <c r="Q630" s="227"/>
      <c r="R630" s="226"/>
      <c r="S630" s="226"/>
      <c r="T630" s="226"/>
      <c r="V630" s="226"/>
      <c r="W630" s="226"/>
      <c r="X630" s="226"/>
      <c r="Y630" s="226"/>
      <c r="Z630" s="226"/>
    </row>
    <row r="631" spans="3:26" x14ac:dyDescent="0.25">
      <c r="C631" s="226"/>
      <c r="D631" s="227"/>
      <c r="F631" s="226"/>
      <c r="G631" s="227"/>
      <c r="I631" s="226"/>
      <c r="J631" s="227"/>
      <c r="O631" s="226"/>
      <c r="P631" s="226"/>
      <c r="Q631" s="227"/>
      <c r="R631" s="226"/>
      <c r="S631" s="226"/>
      <c r="T631" s="226"/>
      <c r="V631" s="226"/>
      <c r="W631" s="226"/>
      <c r="X631" s="226"/>
      <c r="Y631" s="226"/>
      <c r="Z631" s="226"/>
    </row>
    <row r="632" spans="3:26" x14ac:dyDescent="0.25">
      <c r="C632" s="226"/>
      <c r="D632" s="227"/>
      <c r="F632" s="226"/>
      <c r="G632" s="227"/>
      <c r="I632" s="226"/>
      <c r="J632" s="227"/>
      <c r="O632" s="226"/>
      <c r="P632" s="226"/>
      <c r="Q632" s="227"/>
      <c r="R632" s="226"/>
      <c r="S632" s="226"/>
      <c r="T632" s="226"/>
      <c r="V632" s="226"/>
      <c r="W632" s="226"/>
      <c r="X632" s="226"/>
      <c r="Y632" s="226"/>
      <c r="Z632" s="226"/>
    </row>
    <row r="633" spans="3:26" x14ac:dyDescent="0.25">
      <c r="C633" s="226"/>
      <c r="D633" s="227"/>
      <c r="F633" s="226"/>
      <c r="G633" s="227"/>
      <c r="I633" s="226"/>
      <c r="J633" s="227"/>
      <c r="O633" s="226"/>
      <c r="P633" s="226"/>
      <c r="Q633" s="227"/>
      <c r="R633" s="226"/>
      <c r="S633" s="226"/>
      <c r="T633" s="226"/>
      <c r="V633" s="226"/>
      <c r="W633" s="226"/>
      <c r="X633" s="226"/>
      <c r="Y633" s="226"/>
      <c r="Z633" s="226"/>
    </row>
    <row r="634" spans="3:26" x14ac:dyDescent="0.25">
      <c r="C634" s="226"/>
      <c r="D634" s="227"/>
      <c r="F634" s="226"/>
      <c r="G634" s="227"/>
      <c r="I634" s="226"/>
      <c r="J634" s="227"/>
      <c r="O634" s="226"/>
      <c r="P634" s="226"/>
      <c r="Q634" s="227"/>
      <c r="R634" s="226"/>
      <c r="S634" s="226"/>
      <c r="T634" s="226"/>
      <c r="V634" s="226"/>
      <c r="W634" s="226"/>
      <c r="X634" s="226"/>
      <c r="Y634" s="226"/>
      <c r="Z634" s="226"/>
    </row>
    <row r="635" spans="3:26" x14ac:dyDescent="0.25">
      <c r="C635" s="226"/>
      <c r="D635" s="227"/>
      <c r="F635" s="226"/>
      <c r="G635" s="227"/>
      <c r="I635" s="226"/>
      <c r="J635" s="227"/>
      <c r="O635" s="226"/>
      <c r="P635" s="226"/>
      <c r="Q635" s="227"/>
      <c r="R635" s="226"/>
      <c r="S635" s="226"/>
      <c r="T635" s="226"/>
      <c r="V635" s="226"/>
      <c r="W635" s="226"/>
      <c r="X635" s="226"/>
      <c r="Y635" s="226"/>
      <c r="Z635" s="226"/>
    </row>
    <row r="636" spans="3:26" x14ac:dyDescent="0.25">
      <c r="C636" s="226"/>
      <c r="D636" s="227"/>
      <c r="F636" s="226"/>
      <c r="G636" s="227"/>
      <c r="I636" s="226"/>
      <c r="J636" s="227"/>
      <c r="O636" s="226"/>
      <c r="P636" s="226"/>
      <c r="Q636" s="227"/>
      <c r="R636" s="226"/>
      <c r="S636" s="226"/>
      <c r="T636" s="226"/>
      <c r="V636" s="226"/>
      <c r="W636" s="226"/>
      <c r="X636" s="226"/>
      <c r="Y636" s="226"/>
      <c r="Z636" s="226"/>
    </row>
    <row r="637" spans="3:26" x14ac:dyDescent="0.25">
      <c r="C637" s="226"/>
      <c r="D637" s="227"/>
      <c r="F637" s="226"/>
      <c r="G637" s="227"/>
      <c r="I637" s="226"/>
      <c r="J637" s="227"/>
      <c r="O637" s="226"/>
      <c r="P637" s="226"/>
      <c r="Q637" s="227"/>
      <c r="R637" s="226"/>
      <c r="S637" s="226"/>
      <c r="T637" s="226"/>
      <c r="V637" s="226"/>
      <c r="W637" s="226"/>
      <c r="X637" s="226"/>
      <c r="Y637" s="226"/>
      <c r="Z637" s="226"/>
    </row>
    <row r="638" spans="3:26" x14ac:dyDescent="0.25">
      <c r="C638" s="226"/>
      <c r="D638" s="227"/>
      <c r="F638" s="226"/>
      <c r="G638" s="227"/>
      <c r="I638" s="226"/>
      <c r="J638" s="227"/>
      <c r="O638" s="226"/>
      <c r="P638" s="226"/>
      <c r="Q638" s="227"/>
      <c r="R638" s="226"/>
      <c r="S638" s="226"/>
      <c r="T638" s="226"/>
      <c r="V638" s="226"/>
      <c r="W638" s="226"/>
      <c r="X638" s="226"/>
      <c r="Y638" s="226"/>
      <c r="Z638" s="226"/>
    </row>
    <row r="639" spans="3:26" x14ac:dyDescent="0.25">
      <c r="C639" s="226"/>
      <c r="D639" s="227"/>
      <c r="F639" s="226"/>
      <c r="G639" s="227"/>
      <c r="I639" s="226"/>
      <c r="J639" s="227"/>
      <c r="O639" s="226"/>
      <c r="P639" s="226"/>
      <c r="Q639" s="227"/>
      <c r="R639" s="226"/>
      <c r="S639" s="226"/>
      <c r="T639" s="226"/>
      <c r="V639" s="226"/>
      <c r="W639" s="226"/>
      <c r="X639" s="226"/>
      <c r="Y639" s="226"/>
      <c r="Z639" s="226"/>
    </row>
    <row r="640" spans="3:26" x14ac:dyDescent="0.25">
      <c r="C640" s="226"/>
      <c r="D640" s="227"/>
      <c r="F640" s="226"/>
      <c r="G640" s="227"/>
      <c r="I640" s="226"/>
      <c r="J640" s="227"/>
      <c r="O640" s="226"/>
      <c r="P640" s="226"/>
      <c r="Q640" s="227"/>
      <c r="R640" s="226"/>
      <c r="S640" s="226"/>
      <c r="T640" s="226"/>
      <c r="V640" s="226"/>
      <c r="W640" s="226"/>
      <c r="X640" s="226"/>
      <c r="Y640" s="226"/>
      <c r="Z640" s="226"/>
    </row>
    <row r="641" spans="3:26" x14ac:dyDescent="0.25">
      <c r="C641" s="226"/>
      <c r="D641" s="227"/>
      <c r="F641" s="226"/>
      <c r="G641" s="227"/>
      <c r="I641" s="226"/>
      <c r="J641" s="227"/>
      <c r="O641" s="226"/>
      <c r="P641" s="226"/>
      <c r="Q641" s="227"/>
      <c r="R641" s="226"/>
      <c r="S641" s="226"/>
      <c r="T641" s="226"/>
      <c r="V641" s="226"/>
      <c r="W641" s="226"/>
      <c r="X641" s="226"/>
      <c r="Y641" s="226"/>
      <c r="Z641" s="226"/>
    </row>
    <row r="642" spans="3:26" x14ac:dyDescent="0.25">
      <c r="C642" s="226"/>
      <c r="D642" s="227"/>
      <c r="F642" s="226"/>
      <c r="G642" s="227"/>
      <c r="I642" s="226"/>
      <c r="J642" s="227"/>
      <c r="O642" s="226"/>
      <c r="P642" s="226"/>
      <c r="Q642" s="227"/>
      <c r="R642" s="226"/>
      <c r="S642" s="226"/>
      <c r="T642" s="226"/>
      <c r="V642" s="226"/>
      <c r="W642" s="226"/>
      <c r="X642" s="226"/>
      <c r="Y642" s="226"/>
      <c r="Z642" s="226"/>
    </row>
    <row r="643" spans="3:26" x14ac:dyDescent="0.25">
      <c r="C643" s="226"/>
      <c r="D643" s="227"/>
      <c r="F643" s="226"/>
      <c r="G643" s="227"/>
      <c r="I643" s="226"/>
      <c r="J643" s="227"/>
      <c r="O643" s="226"/>
      <c r="P643" s="226"/>
      <c r="Q643" s="227"/>
      <c r="R643" s="226"/>
      <c r="S643" s="226"/>
      <c r="T643" s="226"/>
      <c r="V643" s="226"/>
      <c r="W643" s="226"/>
      <c r="X643" s="226"/>
      <c r="Y643" s="226"/>
      <c r="Z643" s="226"/>
    </row>
    <row r="644" spans="3:26" x14ac:dyDescent="0.25">
      <c r="C644" s="226"/>
      <c r="D644" s="227"/>
      <c r="F644" s="226"/>
      <c r="G644" s="227"/>
      <c r="I644" s="226"/>
      <c r="J644" s="227"/>
      <c r="O644" s="226"/>
      <c r="P644" s="226"/>
      <c r="Q644" s="227"/>
      <c r="R644" s="226"/>
      <c r="S644" s="226"/>
      <c r="T644" s="226"/>
      <c r="V644" s="226"/>
      <c r="W644" s="226"/>
      <c r="X644" s="226"/>
      <c r="Y644" s="226"/>
      <c r="Z644" s="226"/>
    </row>
    <row r="645" spans="3:26" x14ac:dyDescent="0.25">
      <c r="C645" s="226"/>
      <c r="D645" s="227"/>
      <c r="F645" s="226"/>
      <c r="G645" s="227"/>
      <c r="I645" s="226"/>
      <c r="J645" s="227"/>
      <c r="O645" s="226"/>
      <c r="P645" s="226"/>
      <c r="Q645" s="227"/>
      <c r="R645" s="226"/>
      <c r="S645" s="226"/>
      <c r="T645" s="226"/>
      <c r="V645" s="226"/>
      <c r="W645" s="226"/>
      <c r="X645" s="226"/>
      <c r="Y645" s="226"/>
      <c r="Z645" s="226"/>
    </row>
    <row r="646" spans="3:26" x14ac:dyDescent="0.25">
      <c r="C646" s="226"/>
      <c r="D646" s="227"/>
      <c r="F646" s="226"/>
      <c r="G646" s="227"/>
      <c r="I646" s="226"/>
      <c r="J646" s="227"/>
      <c r="O646" s="226"/>
      <c r="P646" s="226"/>
      <c r="Q646" s="227"/>
      <c r="R646" s="226"/>
      <c r="S646" s="226"/>
      <c r="T646" s="226"/>
      <c r="V646" s="226"/>
      <c r="W646" s="226"/>
      <c r="X646" s="226"/>
      <c r="Y646" s="226"/>
      <c r="Z646" s="226"/>
    </row>
    <row r="647" spans="3:26" x14ac:dyDescent="0.25">
      <c r="C647" s="226"/>
      <c r="D647" s="227"/>
      <c r="F647" s="226"/>
      <c r="G647" s="227"/>
      <c r="I647" s="226"/>
      <c r="J647" s="227"/>
      <c r="O647" s="226"/>
      <c r="P647" s="226"/>
      <c r="Q647" s="227"/>
      <c r="R647" s="226"/>
      <c r="S647" s="226"/>
      <c r="T647" s="226"/>
      <c r="V647" s="226"/>
      <c r="W647" s="226"/>
      <c r="X647" s="226"/>
      <c r="Y647" s="226"/>
      <c r="Z647" s="226"/>
    </row>
    <row r="648" spans="3:26" x14ac:dyDescent="0.25">
      <c r="C648" s="226"/>
      <c r="D648" s="227"/>
      <c r="F648" s="226"/>
      <c r="G648" s="227"/>
      <c r="I648" s="226"/>
      <c r="J648" s="227"/>
      <c r="O648" s="226"/>
      <c r="P648" s="226"/>
      <c r="Q648" s="227"/>
      <c r="R648" s="226"/>
      <c r="S648" s="226"/>
      <c r="T648" s="226"/>
      <c r="V648" s="226"/>
      <c r="W648" s="226"/>
      <c r="X648" s="226"/>
      <c r="Y648" s="226"/>
      <c r="Z648" s="226"/>
    </row>
    <row r="649" spans="3:26" x14ac:dyDescent="0.25">
      <c r="C649" s="226"/>
      <c r="D649" s="227"/>
      <c r="F649" s="226"/>
      <c r="G649" s="227"/>
      <c r="I649" s="226"/>
      <c r="J649" s="227"/>
      <c r="O649" s="226"/>
      <c r="P649" s="226"/>
      <c r="Q649" s="227"/>
      <c r="R649" s="226"/>
      <c r="S649" s="226"/>
      <c r="T649" s="226"/>
      <c r="V649" s="226"/>
      <c r="W649" s="226"/>
      <c r="X649" s="226"/>
      <c r="Y649" s="226"/>
      <c r="Z649" s="226"/>
    </row>
    <row r="650" spans="3:26" x14ac:dyDescent="0.25">
      <c r="C650" s="226"/>
      <c r="D650" s="227"/>
      <c r="F650" s="226"/>
      <c r="G650" s="227"/>
      <c r="I650" s="226"/>
      <c r="J650" s="227"/>
      <c r="O650" s="226"/>
      <c r="P650" s="226"/>
      <c r="Q650" s="227"/>
      <c r="R650" s="226"/>
      <c r="S650" s="226"/>
      <c r="T650" s="226"/>
      <c r="V650" s="226"/>
      <c r="W650" s="226"/>
      <c r="X650" s="226"/>
      <c r="Y650" s="226"/>
      <c r="Z650" s="226"/>
    </row>
    <row r="651" spans="3:26" x14ac:dyDescent="0.25">
      <c r="C651" s="226"/>
      <c r="D651" s="227"/>
      <c r="F651" s="226"/>
      <c r="G651" s="227"/>
      <c r="I651" s="226"/>
      <c r="J651" s="227"/>
      <c r="O651" s="226"/>
      <c r="P651" s="226"/>
      <c r="Q651" s="227"/>
      <c r="R651" s="226"/>
      <c r="S651" s="226"/>
      <c r="T651" s="226"/>
      <c r="V651" s="226"/>
      <c r="W651" s="226"/>
      <c r="X651" s="226"/>
      <c r="Y651" s="226"/>
      <c r="Z651" s="226"/>
    </row>
    <row r="652" spans="3:26" x14ac:dyDescent="0.25">
      <c r="C652" s="226"/>
      <c r="D652" s="227"/>
      <c r="F652" s="226"/>
      <c r="G652" s="227"/>
      <c r="I652" s="226"/>
      <c r="J652" s="227"/>
      <c r="O652" s="226"/>
      <c r="P652" s="226"/>
      <c r="Q652" s="227"/>
      <c r="R652" s="226"/>
      <c r="S652" s="226"/>
      <c r="T652" s="226"/>
      <c r="V652" s="226"/>
      <c r="W652" s="226"/>
      <c r="X652" s="226"/>
      <c r="Y652" s="226"/>
      <c r="Z652" s="226"/>
    </row>
    <row r="653" spans="3:26" x14ac:dyDescent="0.25">
      <c r="C653" s="226"/>
      <c r="D653" s="227"/>
      <c r="F653" s="226"/>
      <c r="G653" s="227"/>
      <c r="I653" s="226"/>
      <c r="J653" s="227"/>
      <c r="O653" s="226"/>
      <c r="P653" s="226"/>
      <c r="Q653" s="227"/>
      <c r="R653" s="226"/>
      <c r="S653" s="226"/>
      <c r="T653" s="226"/>
      <c r="V653" s="226"/>
      <c r="W653" s="226"/>
      <c r="X653" s="226"/>
      <c r="Y653" s="226"/>
      <c r="Z653" s="226"/>
    </row>
    <row r="654" spans="3:26" x14ac:dyDescent="0.25">
      <c r="C654" s="226"/>
      <c r="D654" s="227"/>
      <c r="F654" s="226"/>
      <c r="G654" s="227"/>
      <c r="I654" s="226"/>
      <c r="J654" s="227"/>
      <c r="O654" s="226"/>
      <c r="P654" s="226"/>
      <c r="Q654" s="227"/>
      <c r="R654" s="226"/>
      <c r="S654" s="226"/>
      <c r="T654" s="226"/>
      <c r="V654" s="226"/>
      <c r="W654" s="226"/>
      <c r="X654" s="226"/>
      <c r="Y654" s="226"/>
      <c r="Z654" s="226"/>
    </row>
    <row r="655" spans="3:26" x14ac:dyDescent="0.25">
      <c r="C655" s="226"/>
      <c r="D655" s="227"/>
      <c r="F655" s="226"/>
      <c r="G655" s="227"/>
      <c r="I655" s="226"/>
      <c r="J655" s="227"/>
      <c r="O655" s="226"/>
      <c r="P655" s="226"/>
      <c r="Q655" s="227"/>
      <c r="R655" s="226"/>
      <c r="S655" s="226"/>
      <c r="T655" s="226"/>
      <c r="V655" s="226"/>
      <c r="W655" s="226"/>
      <c r="X655" s="226"/>
      <c r="Y655" s="226"/>
      <c r="Z655" s="226"/>
    </row>
    <row r="656" spans="3:26" x14ac:dyDescent="0.25">
      <c r="C656" s="226"/>
      <c r="D656" s="227"/>
      <c r="F656" s="226"/>
      <c r="G656" s="227"/>
      <c r="I656" s="226"/>
      <c r="J656" s="227"/>
      <c r="O656" s="226"/>
      <c r="P656" s="226"/>
      <c r="Q656" s="227"/>
      <c r="R656" s="226"/>
      <c r="S656" s="226"/>
      <c r="T656" s="226"/>
      <c r="V656" s="226"/>
      <c r="W656" s="226"/>
      <c r="X656" s="226"/>
      <c r="Y656" s="226"/>
      <c r="Z656" s="226"/>
    </row>
    <row r="657" spans="3:26" x14ac:dyDescent="0.25">
      <c r="C657" s="226"/>
      <c r="D657" s="227"/>
      <c r="F657" s="226"/>
      <c r="G657" s="227"/>
      <c r="I657" s="226"/>
      <c r="J657" s="227"/>
      <c r="O657" s="226"/>
      <c r="P657" s="226"/>
      <c r="Q657" s="227"/>
      <c r="R657" s="226"/>
      <c r="S657" s="226"/>
      <c r="T657" s="226"/>
      <c r="V657" s="226"/>
      <c r="W657" s="226"/>
      <c r="X657" s="226"/>
      <c r="Y657" s="226"/>
      <c r="Z657" s="226"/>
    </row>
    <row r="658" spans="3:26" x14ac:dyDescent="0.25">
      <c r="C658" s="226"/>
      <c r="D658" s="227"/>
      <c r="F658" s="226"/>
      <c r="G658" s="227"/>
      <c r="I658" s="226"/>
      <c r="J658" s="227"/>
      <c r="O658" s="226"/>
      <c r="P658" s="226"/>
      <c r="Q658" s="227"/>
      <c r="R658" s="226"/>
      <c r="S658" s="226"/>
      <c r="T658" s="226"/>
      <c r="V658" s="226"/>
      <c r="W658" s="226"/>
      <c r="X658" s="226"/>
      <c r="Y658" s="226"/>
      <c r="Z658" s="226"/>
    </row>
    <row r="659" spans="3:26" x14ac:dyDescent="0.25">
      <c r="C659" s="226"/>
      <c r="D659" s="227"/>
      <c r="F659" s="226"/>
      <c r="G659" s="227"/>
      <c r="I659" s="226"/>
      <c r="J659" s="227"/>
      <c r="O659" s="226"/>
      <c r="P659" s="226"/>
      <c r="Q659" s="227"/>
      <c r="R659" s="226"/>
      <c r="S659" s="226"/>
      <c r="T659" s="226"/>
      <c r="V659" s="226"/>
      <c r="W659" s="226"/>
      <c r="X659" s="226"/>
      <c r="Y659" s="226"/>
      <c r="Z659" s="226"/>
    </row>
    <row r="660" spans="3:26" x14ac:dyDescent="0.25">
      <c r="C660" s="226"/>
      <c r="D660" s="227"/>
      <c r="F660" s="226"/>
      <c r="G660" s="227"/>
      <c r="I660" s="226"/>
      <c r="J660" s="227"/>
      <c r="O660" s="226"/>
      <c r="P660" s="226"/>
      <c r="Q660" s="227"/>
      <c r="R660" s="226"/>
      <c r="S660" s="226"/>
      <c r="T660" s="226"/>
      <c r="V660" s="226"/>
      <c r="W660" s="226"/>
      <c r="X660" s="226"/>
      <c r="Y660" s="226"/>
      <c r="Z660" s="226"/>
    </row>
    <row r="661" spans="3:26" x14ac:dyDescent="0.25">
      <c r="C661" s="226"/>
      <c r="D661" s="227"/>
      <c r="F661" s="226"/>
      <c r="G661" s="227"/>
      <c r="I661" s="226"/>
      <c r="J661" s="227"/>
      <c r="O661" s="226"/>
      <c r="P661" s="226"/>
      <c r="Q661" s="227"/>
      <c r="R661" s="226"/>
      <c r="S661" s="226"/>
      <c r="T661" s="226"/>
      <c r="V661" s="226"/>
      <c r="W661" s="226"/>
      <c r="X661" s="226"/>
      <c r="Y661" s="226"/>
      <c r="Z661" s="226"/>
    </row>
    <row r="662" spans="3:26" x14ac:dyDescent="0.25">
      <c r="C662" s="226"/>
      <c r="D662" s="227"/>
      <c r="F662" s="226"/>
      <c r="G662" s="227"/>
      <c r="I662" s="226"/>
      <c r="J662" s="227"/>
      <c r="O662" s="226"/>
      <c r="P662" s="226"/>
      <c r="Q662" s="227"/>
      <c r="R662" s="226"/>
      <c r="S662" s="226"/>
      <c r="T662" s="226"/>
      <c r="V662" s="226"/>
      <c r="W662" s="226"/>
      <c r="X662" s="226"/>
      <c r="Y662" s="226"/>
      <c r="Z662" s="226"/>
    </row>
    <row r="663" spans="3:26" x14ac:dyDescent="0.25">
      <c r="C663" s="226"/>
      <c r="D663" s="227"/>
      <c r="F663" s="226"/>
      <c r="G663" s="227"/>
      <c r="I663" s="226"/>
      <c r="J663" s="227"/>
      <c r="O663" s="226"/>
      <c r="P663" s="226"/>
      <c r="Q663" s="227"/>
      <c r="R663" s="226"/>
      <c r="S663" s="226"/>
      <c r="T663" s="226"/>
      <c r="V663" s="226"/>
      <c r="W663" s="226"/>
      <c r="X663" s="226"/>
      <c r="Y663" s="226"/>
      <c r="Z663" s="226"/>
    </row>
    <row r="664" spans="3:26" x14ac:dyDescent="0.25">
      <c r="C664" s="226"/>
      <c r="D664" s="227"/>
      <c r="F664" s="226"/>
      <c r="G664" s="227"/>
      <c r="I664" s="226"/>
      <c r="J664" s="227"/>
      <c r="O664" s="226"/>
      <c r="P664" s="226"/>
      <c r="Q664" s="227"/>
      <c r="R664" s="226"/>
      <c r="S664" s="226"/>
      <c r="T664" s="226"/>
      <c r="V664" s="226"/>
      <c r="W664" s="226"/>
      <c r="X664" s="226"/>
      <c r="Y664" s="226"/>
      <c r="Z664" s="226"/>
    </row>
    <row r="665" spans="3:26" x14ac:dyDescent="0.25">
      <c r="C665" s="226"/>
      <c r="D665" s="227"/>
      <c r="F665" s="226"/>
      <c r="G665" s="227"/>
      <c r="I665" s="226"/>
      <c r="J665" s="227"/>
      <c r="O665" s="226"/>
      <c r="P665" s="226"/>
      <c r="Q665" s="227"/>
      <c r="R665" s="226"/>
      <c r="S665" s="226"/>
      <c r="T665" s="226"/>
      <c r="V665" s="226"/>
      <c r="W665" s="226"/>
      <c r="X665" s="226"/>
      <c r="Y665" s="226"/>
      <c r="Z665" s="226"/>
    </row>
    <row r="666" spans="3:26" x14ac:dyDescent="0.25">
      <c r="C666" s="226"/>
      <c r="D666" s="227"/>
      <c r="F666" s="226"/>
      <c r="G666" s="227"/>
      <c r="I666" s="226"/>
      <c r="J666" s="227"/>
      <c r="O666" s="226"/>
      <c r="P666" s="226"/>
      <c r="Q666" s="227"/>
      <c r="R666" s="226"/>
      <c r="S666" s="226"/>
      <c r="T666" s="226"/>
      <c r="V666" s="226"/>
      <c r="W666" s="226"/>
      <c r="X666" s="226"/>
      <c r="Y666" s="226"/>
      <c r="Z666" s="226"/>
    </row>
    <row r="667" spans="3:26" x14ac:dyDescent="0.25">
      <c r="C667" s="226"/>
      <c r="D667" s="227"/>
      <c r="F667" s="226"/>
      <c r="G667" s="227"/>
      <c r="I667" s="226"/>
      <c r="J667" s="227"/>
      <c r="O667" s="226"/>
      <c r="P667" s="226"/>
      <c r="Q667" s="227"/>
      <c r="R667" s="226"/>
      <c r="S667" s="226"/>
      <c r="T667" s="226"/>
      <c r="V667" s="226"/>
      <c r="W667" s="226"/>
      <c r="X667" s="226"/>
      <c r="Y667" s="226"/>
      <c r="Z667" s="226"/>
    </row>
    <row r="668" spans="3:26" x14ac:dyDescent="0.25">
      <c r="C668" s="226"/>
      <c r="D668" s="227"/>
      <c r="F668" s="226"/>
      <c r="G668" s="227"/>
      <c r="I668" s="226"/>
      <c r="J668" s="227"/>
      <c r="O668" s="226"/>
      <c r="P668" s="226"/>
      <c r="Q668" s="227"/>
      <c r="R668" s="226"/>
      <c r="S668" s="226"/>
      <c r="T668" s="226"/>
      <c r="V668" s="226"/>
      <c r="W668" s="226"/>
      <c r="X668" s="226"/>
      <c r="Y668" s="226"/>
      <c r="Z668" s="226"/>
    </row>
    <row r="669" spans="3:26" x14ac:dyDescent="0.25">
      <c r="C669" s="226"/>
      <c r="D669" s="227"/>
      <c r="F669" s="226"/>
      <c r="G669" s="227"/>
      <c r="I669" s="226"/>
      <c r="J669" s="227"/>
      <c r="O669" s="226"/>
      <c r="P669" s="226"/>
      <c r="Q669" s="227"/>
      <c r="R669" s="226"/>
      <c r="S669" s="226"/>
      <c r="T669" s="226"/>
      <c r="V669" s="226"/>
      <c r="W669" s="226"/>
      <c r="X669" s="226"/>
      <c r="Y669" s="226"/>
      <c r="Z669" s="226"/>
    </row>
    <row r="670" spans="3:26" x14ac:dyDescent="0.25">
      <c r="C670" s="226"/>
      <c r="D670" s="227"/>
      <c r="F670" s="226"/>
      <c r="G670" s="227"/>
      <c r="I670" s="226"/>
      <c r="J670" s="227"/>
      <c r="O670" s="226"/>
      <c r="P670" s="226"/>
      <c r="Q670" s="227"/>
      <c r="R670" s="226"/>
      <c r="S670" s="226"/>
      <c r="T670" s="226"/>
      <c r="V670" s="226"/>
      <c r="W670" s="226"/>
      <c r="X670" s="226"/>
      <c r="Y670" s="226"/>
      <c r="Z670" s="226"/>
    </row>
    <row r="671" spans="3:26" x14ac:dyDescent="0.25">
      <c r="C671" s="226"/>
      <c r="D671" s="227"/>
      <c r="F671" s="226"/>
      <c r="G671" s="227"/>
      <c r="I671" s="226"/>
      <c r="J671" s="227"/>
      <c r="O671" s="226"/>
      <c r="P671" s="226"/>
      <c r="Q671" s="227"/>
      <c r="R671" s="226"/>
      <c r="S671" s="226"/>
      <c r="T671" s="226"/>
      <c r="V671" s="226"/>
      <c r="W671" s="226"/>
      <c r="X671" s="226"/>
      <c r="Y671" s="226"/>
      <c r="Z671" s="226"/>
    </row>
    <row r="672" spans="3:26" x14ac:dyDescent="0.25">
      <c r="C672" s="226"/>
      <c r="D672" s="227"/>
      <c r="F672" s="226"/>
      <c r="G672" s="227"/>
      <c r="I672" s="226"/>
      <c r="J672" s="227"/>
      <c r="O672" s="226"/>
      <c r="P672" s="226"/>
      <c r="Q672" s="227"/>
      <c r="R672" s="226"/>
      <c r="S672" s="226"/>
      <c r="T672" s="226"/>
      <c r="V672" s="226"/>
      <c r="W672" s="226"/>
      <c r="X672" s="226"/>
      <c r="Y672" s="226"/>
      <c r="Z672" s="226"/>
    </row>
    <row r="673" spans="3:26" x14ac:dyDescent="0.25">
      <c r="C673" s="226"/>
      <c r="D673" s="227"/>
      <c r="F673" s="226"/>
      <c r="G673" s="227"/>
      <c r="I673" s="226"/>
      <c r="J673" s="227"/>
      <c r="O673" s="226"/>
      <c r="P673" s="226"/>
      <c r="Q673" s="227"/>
      <c r="R673" s="226"/>
      <c r="S673" s="226"/>
      <c r="T673" s="226"/>
      <c r="V673" s="226"/>
      <c r="W673" s="226"/>
      <c r="X673" s="226"/>
      <c r="Y673" s="226"/>
      <c r="Z673" s="226"/>
    </row>
    <row r="674" spans="3:26" x14ac:dyDescent="0.25">
      <c r="C674" s="226"/>
      <c r="D674" s="227"/>
      <c r="F674" s="226"/>
      <c r="G674" s="227"/>
      <c r="I674" s="226"/>
      <c r="J674" s="227"/>
      <c r="O674" s="226"/>
      <c r="P674" s="226"/>
      <c r="Q674" s="227"/>
      <c r="R674" s="226"/>
      <c r="S674" s="226"/>
      <c r="T674" s="226"/>
      <c r="V674" s="226"/>
      <c r="W674" s="226"/>
      <c r="X674" s="226"/>
      <c r="Y674" s="226"/>
      <c r="Z674" s="226"/>
    </row>
    <row r="675" spans="3:26" x14ac:dyDescent="0.25">
      <c r="C675" s="226"/>
      <c r="D675" s="227"/>
      <c r="F675" s="226"/>
      <c r="G675" s="227"/>
      <c r="I675" s="226"/>
      <c r="J675" s="227"/>
      <c r="O675" s="226"/>
      <c r="P675" s="226"/>
      <c r="Q675" s="227"/>
      <c r="R675" s="226"/>
      <c r="S675" s="226"/>
      <c r="T675" s="226"/>
      <c r="V675" s="226"/>
      <c r="W675" s="226"/>
      <c r="X675" s="226"/>
      <c r="Y675" s="226"/>
      <c r="Z675" s="226"/>
    </row>
    <row r="676" spans="3:26" x14ac:dyDescent="0.25">
      <c r="C676" s="226"/>
      <c r="D676" s="227"/>
      <c r="F676" s="226"/>
      <c r="G676" s="227"/>
      <c r="I676" s="226"/>
      <c r="J676" s="227"/>
      <c r="O676" s="226"/>
      <c r="P676" s="226"/>
      <c r="Q676" s="227"/>
      <c r="R676" s="226"/>
      <c r="S676" s="226"/>
      <c r="T676" s="226"/>
      <c r="V676" s="226"/>
      <c r="W676" s="226"/>
      <c r="X676" s="226"/>
      <c r="Y676" s="226"/>
      <c r="Z676" s="226"/>
    </row>
    <row r="677" spans="3:26" x14ac:dyDescent="0.25">
      <c r="C677" s="226"/>
      <c r="D677" s="227"/>
      <c r="F677" s="226"/>
      <c r="G677" s="227"/>
      <c r="I677" s="226"/>
      <c r="J677" s="227"/>
      <c r="O677" s="226"/>
      <c r="P677" s="226"/>
      <c r="Q677" s="227"/>
      <c r="R677" s="226"/>
      <c r="S677" s="226"/>
      <c r="T677" s="226"/>
      <c r="V677" s="226"/>
      <c r="W677" s="226"/>
      <c r="X677" s="226"/>
      <c r="Y677" s="226"/>
      <c r="Z677" s="226"/>
    </row>
    <row r="678" spans="3:26" x14ac:dyDescent="0.25">
      <c r="C678" s="226"/>
      <c r="D678" s="227"/>
      <c r="F678" s="226"/>
      <c r="G678" s="227"/>
      <c r="I678" s="226"/>
      <c r="J678" s="227"/>
      <c r="O678" s="226"/>
      <c r="P678" s="226"/>
      <c r="Q678" s="227"/>
      <c r="R678" s="226"/>
      <c r="S678" s="226"/>
      <c r="T678" s="226"/>
      <c r="V678" s="226"/>
      <c r="W678" s="226"/>
      <c r="X678" s="226"/>
      <c r="Y678" s="226"/>
      <c r="Z678" s="226"/>
    </row>
    <row r="679" spans="3:26" x14ac:dyDescent="0.25">
      <c r="C679" s="226"/>
      <c r="D679" s="227"/>
      <c r="F679" s="226"/>
      <c r="G679" s="227"/>
      <c r="I679" s="226"/>
      <c r="J679" s="227"/>
      <c r="O679" s="226"/>
      <c r="P679" s="226"/>
      <c r="Q679" s="227"/>
      <c r="R679" s="226"/>
      <c r="S679" s="226"/>
      <c r="T679" s="226"/>
      <c r="V679" s="226"/>
      <c r="W679" s="226"/>
      <c r="X679" s="226"/>
      <c r="Y679" s="226"/>
      <c r="Z679" s="226"/>
    </row>
    <row r="680" spans="3:26" x14ac:dyDescent="0.25">
      <c r="C680" s="226"/>
      <c r="D680" s="227"/>
      <c r="F680" s="226"/>
      <c r="G680" s="227"/>
      <c r="I680" s="226"/>
      <c r="J680" s="227"/>
      <c r="O680" s="226"/>
      <c r="P680" s="226"/>
      <c r="Q680" s="227"/>
      <c r="R680" s="226"/>
      <c r="S680" s="226"/>
      <c r="T680" s="226"/>
      <c r="V680" s="226"/>
      <c r="W680" s="226"/>
      <c r="X680" s="226"/>
      <c r="Y680" s="226"/>
      <c r="Z680" s="226"/>
    </row>
    <row r="681" spans="3:26" x14ac:dyDescent="0.25">
      <c r="C681" s="226"/>
      <c r="D681" s="227"/>
      <c r="F681" s="226"/>
      <c r="G681" s="227"/>
      <c r="I681" s="226"/>
      <c r="J681" s="227"/>
      <c r="O681" s="226"/>
      <c r="P681" s="226"/>
      <c r="Q681" s="227"/>
      <c r="R681" s="226"/>
      <c r="S681" s="226"/>
      <c r="T681" s="226"/>
      <c r="V681" s="226"/>
      <c r="W681" s="226"/>
      <c r="X681" s="226"/>
      <c r="Y681" s="226"/>
      <c r="Z681" s="226"/>
    </row>
    <row r="682" spans="3:26" x14ac:dyDescent="0.25">
      <c r="C682" s="226"/>
      <c r="D682" s="227"/>
      <c r="F682" s="226"/>
      <c r="G682" s="227"/>
      <c r="I682" s="226"/>
      <c r="J682" s="227"/>
      <c r="O682" s="226"/>
      <c r="P682" s="226"/>
      <c r="Q682" s="227"/>
      <c r="R682" s="226"/>
      <c r="S682" s="226"/>
      <c r="T682" s="226"/>
      <c r="V682" s="226"/>
      <c r="W682" s="226"/>
      <c r="X682" s="226"/>
      <c r="Y682" s="226"/>
      <c r="Z682" s="226"/>
    </row>
    <row r="683" spans="3:26" x14ac:dyDescent="0.25">
      <c r="C683" s="226"/>
      <c r="D683" s="227"/>
      <c r="F683" s="226"/>
      <c r="G683" s="227"/>
      <c r="I683" s="226"/>
      <c r="J683" s="227"/>
      <c r="O683" s="226"/>
      <c r="P683" s="226"/>
      <c r="Q683" s="227"/>
      <c r="R683" s="226"/>
      <c r="S683" s="226"/>
      <c r="T683" s="226"/>
      <c r="V683" s="226"/>
      <c r="W683" s="226"/>
      <c r="X683" s="226"/>
      <c r="Y683" s="226"/>
      <c r="Z683" s="226"/>
    </row>
    <row r="684" spans="3:26" x14ac:dyDescent="0.25">
      <c r="C684" s="226"/>
      <c r="D684" s="227"/>
      <c r="F684" s="226"/>
      <c r="G684" s="227"/>
      <c r="I684" s="226"/>
      <c r="J684" s="227"/>
      <c r="O684" s="226"/>
      <c r="P684" s="226"/>
      <c r="Q684" s="227"/>
      <c r="R684" s="226"/>
      <c r="S684" s="226"/>
      <c r="T684" s="226"/>
      <c r="V684" s="226"/>
      <c r="W684" s="226"/>
      <c r="X684" s="226"/>
      <c r="Y684" s="226"/>
      <c r="Z684" s="226"/>
    </row>
    <row r="685" spans="3:26" x14ac:dyDescent="0.25">
      <c r="C685" s="226"/>
      <c r="D685" s="227"/>
      <c r="F685" s="226"/>
      <c r="G685" s="227"/>
      <c r="I685" s="226"/>
      <c r="J685" s="227"/>
      <c r="O685" s="226"/>
      <c r="P685" s="226"/>
      <c r="Q685" s="227"/>
      <c r="R685" s="226"/>
      <c r="S685" s="226"/>
      <c r="T685" s="226"/>
      <c r="V685" s="226"/>
      <c r="W685" s="226"/>
      <c r="X685" s="226"/>
      <c r="Y685" s="226"/>
      <c r="Z685" s="226"/>
    </row>
    <row r="686" spans="3:26" x14ac:dyDescent="0.25">
      <c r="C686" s="226"/>
      <c r="D686" s="227"/>
      <c r="F686" s="226"/>
      <c r="G686" s="227"/>
      <c r="I686" s="226"/>
      <c r="J686" s="227"/>
      <c r="O686" s="226"/>
      <c r="P686" s="226"/>
      <c r="Q686" s="227"/>
      <c r="R686" s="226"/>
      <c r="S686" s="226"/>
      <c r="T686" s="226"/>
      <c r="V686" s="226"/>
      <c r="W686" s="226"/>
      <c r="X686" s="226"/>
      <c r="Y686" s="226"/>
      <c r="Z686" s="226"/>
    </row>
    <row r="687" spans="3:26" x14ac:dyDescent="0.25">
      <c r="C687" s="226"/>
      <c r="D687" s="227"/>
      <c r="F687" s="226"/>
      <c r="G687" s="227"/>
      <c r="I687" s="226"/>
      <c r="J687" s="227"/>
      <c r="O687" s="226"/>
      <c r="P687" s="226"/>
      <c r="Q687" s="227"/>
      <c r="R687" s="226"/>
      <c r="S687" s="226"/>
      <c r="T687" s="226"/>
      <c r="V687" s="226"/>
      <c r="W687" s="226"/>
      <c r="X687" s="226"/>
      <c r="Y687" s="226"/>
      <c r="Z687" s="226"/>
    </row>
    <row r="688" spans="3:26" x14ac:dyDescent="0.25">
      <c r="C688" s="226"/>
      <c r="D688" s="227"/>
      <c r="F688" s="226"/>
      <c r="G688" s="227"/>
      <c r="I688" s="226"/>
      <c r="J688" s="227"/>
      <c r="O688" s="226"/>
      <c r="P688" s="226"/>
      <c r="Q688" s="227"/>
      <c r="R688" s="226"/>
      <c r="S688" s="226"/>
      <c r="T688" s="226"/>
      <c r="V688" s="226"/>
      <c r="W688" s="226"/>
      <c r="X688" s="226"/>
      <c r="Y688" s="226"/>
      <c r="Z688" s="226"/>
    </row>
    <row r="689" spans="3:26" x14ac:dyDescent="0.25">
      <c r="C689" s="226"/>
      <c r="D689" s="227"/>
      <c r="F689" s="226"/>
      <c r="G689" s="227"/>
      <c r="I689" s="226"/>
      <c r="J689" s="227"/>
      <c r="O689" s="226"/>
      <c r="P689" s="226"/>
      <c r="Q689" s="227"/>
      <c r="R689" s="226"/>
      <c r="S689" s="226"/>
      <c r="T689" s="226"/>
      <c r="V689" s="226"/>
      <c r="W689" s="226"/>
      <c r="X689" s="226"/>
      <c r="Y689" s="226"/>
      <c r="Z689" s="226"/>
    </row>
    <row r="690" spans="3:26" x14ac:dyDescent="0.25">
      <c r="C690" s="226"/>
      <c r="D690" s="227"/>
      <c r="F690" s="226"/>
      <c r="G690" s="227"/>
      <c r="I690" s="226"/>
      <c r="J690" s="227"/>
      <c r="O690" s="226"/>
      <c r="P690" s="226"/>
      <c r="Q690" s="227"/>
      <c r="R690" s="226"/>
      <c r="S690" s="226"/>
      <c r="T690" s="226"/>
      <c r="V690" s="226"/>
      <c r="W690" s="226"/>
      <c r="X690" s="226"/>
      <c r="Y690" s="226"/>
      <c r="Z690" s="226"/>
    </row>
    <row r="691" spans="3:26" x14ac:dyDescent="0.25">
      <c r="C691" s="226"/>
      <c r="D691" s="227"/>
      <c r="F691" s="226"/>
      <c r="G691" s="227"/>
      <c r="I691" s="226"/>
      <c r="J691" s="227"/>
      <c r="O691" s="226"/>
      <c r="P691" s="226"/>
      <c r="Q691" s="227"/>
      <c r="R691" s="226"/>
      <c r="S691" s="226"/>
      <c r="T691" s="226"/>
      <c r="V691" s="226"/>
      <c r="W691" s="226"/>
      <c r="X691" s="226"/>
      <c r="Y691" s="226"/>
      <c r="Z691" s="226"/>
    </row>
    <row r="692" spans="3:26" x14ac:dyDescent="0.25">
      <c r="C692" s="226"/>
      <c r="D692" s="227"/>
      <c r="F692" s="226"/>
      <c r="G692" s="227"/>
      <c r="I692" s="226"/>
      <c r="J692" s="227"/>
      <c r="O692" s="226"/>
      <c r="P692" s="226"/>
      <c r="Q692" s="227"/>
      <c r="R692" s="226"/>
      <c r="S692" s="226"/>
      <c r="T692" s="226"/>
      <c r="V692" s="226"/>
      <c r="W692" s="226"/>
      <c r="X692" s="226"/>
      <c r="Y692" s="226"/>
      <c r="Z692" s="226"/>
    </row>
    <row r="693" spans="3:26" x14ac:dyDescent="0.25">
      <c r="C693" s="226"/>
      <c r="D693" s="227"/>
      <c r="F693" s="226"/>
      <c r="G693" s="227"/>
      <c r="I693" s="226"/>
      <c r="J693" s="227"/>
      <c r="O693" s="226"/>
      <c r="P693" s="226"/>
      <c r="Q693" s="227"/>
      <c r="R693" s="226"/>
      <c r="S693" s="226"/>
      <c r="T693" s="226"/>
      <c r="V693" s="226"/>
      <c r="W693" s="226"/>
      <c r="X693" s="226"/>
      <c r="Y693" s="226"/>
      <c r="Z693" s="226"/>
    </row>
    <row r="694" spans="3:26" x14ac:dyDescent="0.25">
      <c r="C694" s="226"/>
      <c r="D694" s="227"/>
      <c r="F694" s="226"/>
      <c r="G694" s="227"/>
      <c r="I694" s="226"/>
      <c r="J694" s="227"/>
      <c r="O694" s="226"/>
      <c r="P694" s="226"/>
      <c r="Q694" s="227"/>
      <c r="R694" s="226"/>
      <c r="S694" s="226"/>
      <c r="T694" s="226"/>
      <c r="V694" s="226"/>
      <c r="W694" s="226"/>
      <c r="X694" s="226"/>
      <c r="Y694" s="226"/>
      <c r="Z694" s="226"/>
    </row>
    <row r="695" spans="3:26" x14ac:dyDescent="0.25">
      <c r="C695" s="226"/>
      <c r="D695" s="227"/>
      <c r="F695" s="226"/>
      <c r="G695" s="227"/>
      <c r="I695" s="226"/>
      <c r="J695" s="227"/>
      <c r="O695" s="226"/>
      <c r="P695" s="226"/>
      <c r="Q695" s="227"/>
      <c r="R695" s="226"/>
      <c r="S695" s="226"/>
      <c r="T695" s="226"/>
      <c r="V695" s="226"/>
      <c r="W695" s="226"/>
      <c r="X695" s="226"/>
      <c r="Y695" s="226"/>
      <c r="Z695" s="226"/>
    </row>
    <row r="696" spans="3:26" x14ac:dyDescent="0.25">
      <c r="C696" s="226"/>
      <c r="D696" s="227"/>
      <c r="F696" s="226"/>
      <c r="G696" s="227"/>
      <c r="I696" s="226"/>
      <c r="J696" s="227"/>
      <c r="O696" s="226"/>
      <c r="P696" s="226"/>
      <c r="Q696" s="227"/>
      <c r="R696" s="226"/>
      <c r="S696" s="226"/>
      <c r="T696" s="226"/>
      <c r="V696" s="226"/>
      <c r="W696" s="226"/>
      <c r="X696" s="226"/>
      <c r="Y696" s="226"/>
      <c r="Z696" s="226"/>
    </row>
    <row r="697" spans="3:26" x14ac:dyDescent="0.25">
      <c r="C697" s="226"/>
      <c r="D697" s="227"/>
      <c r="F697" s="226"/>
      <c r="G697" s="227"/>
      <c r="I697" s="226"/>
      <c r="J697" s="227"/>
      <c r="O697" s="226"/>
      <c r="P697" s="226"/>
      <c r="Q697" s="227"/>
      <c r="R697" s="226"/>
      <c r="S697" s="226"/>
      <c r="T697" s="226"/>
      <c r="V697" s="226"/>
      <c r="W697" s="226"/>
      <c r="X697" s="226"/>
      <c r="Y697" s="226"/>
      <c r="Z697" s="226"/>
    </row>
    <row r="698" spans="3:26" x14ac:dyDescent="0.25">
      <c r="C698" s="226"/>
      <c r="D698" s="227"/>
      <c r="F698" s="226"/>
      <c r="G698" s="227"/>
      <c r="I698" s="226"/>
      <c r="J698" s="227"/>
      <c r="O698" s="226"/>
      <c r="P698" s="226"/>
      <c r="Q698" s="227"/>
      <c r="R698" s="226"/>
      <c r="S698" s="226"/>
      <c r="T698" s="226"/>
      <c r="V698" s="226"/>
      <c r="W698" s="226"/>
      <c r="X698" s="226"/>
      <c r="Y698" s="226"/>
      <c r="Z698" s="226"/>
    </row>
    <row r="699" spans="3:26" x14ac:dyDescent="0.25">
      <c r="C699" s="226"/>
      <c r="D699" s="227"/>
      <c r="F699" s="226"/>
      <c r="G699" s="227"/>
      <c r="I699" s="226"/>
      <c r="J699" s="227"/>
      <c r="O699" s="226"/>
      <c r="P699" s="226"/>
      <c r="Q699" s="227"/>
      <c r="R699" s="226"/>
      <c r="S699" s="226"/>
      <c r="T699" s="226"/>
      <c r="V699" s="226"/>
      <c r="W699" s="226"/>
      <c r="X699" s="226"/>
      <c r="Y699" s="226"/>
      <c r="Z699" s="226"/>
    </row>
    <row r="700" spans="3:26" x14ac:dyDescent="0.25">
      <c r="C700" s="226"/>
      <c r="D700" s="227"/>
      <c r="F700" s="226"/>
      <c r="G700" s="227"/>
      <c r="I700" s="226"/>
      <c r="J700" s="227"/>
      <c r="O700" s="226"/>
      <c r="P700" s="226"/>
      <c r="Q700" s="227"/>
      <c r="R700" s="226"/>
      <c r="S700" s="226"/>
      <c r="T700" s="226"/>
      <c r="V700" s="226"/>
      <c r="W700" s="226"/>
      <c r="X700" s="226"/>
      <c r="Y700" s="226"/>
      <c r="Z700" s="226"/>
    </row>
    <row r="701" spans="3:26" x14ac:dyDescent="0.25">
      <c r="C701" s="226"/>
      <c r="D701" s="227"/>
      <c r="F701" s="226"/>
      <c r="G701" s="227"/>
      <c r="I701" s="226"/>
      <c r="J701" s="227"/>
      <c r="O701" s="226"/>
      <c r="P701" s="226"/>
      <c r="Q701" s="227"/>
      <c r="R701" s="226"/>
      <c r="S701" s="226"/>
      <c r="T701" s="226"/>
      <c r="V701" s="226"/>
      <c r="W701" s="226"/>
      <c r="X701" s="226"/>
      <c r="Y701" s="226"/>
      <c r="Z701" s="226"/>
    </row>
    <row r="702" spans="3:26" x14ac:dyDescent="0.25">
      <c r="C702" s="226"/>
      <c r="D702" s="227"/>
      <c r="F702" s="226"/>
      <c r="G702" s="227"/>
      <c r="I702" s="226"/>
      <c r="J702" s="227"/>
      <c r="O702" s="226"/>
      <c r="P702" s="226"/>
      <c r="Q702" s="227"/>
      <c r="R702" s="226"/>
      <c r="S702" s="226"/>
      <c r="T702" s="226"/>
      <c r="V702" s="226"/>
      <c r="W702" s="226"/>
      <c r="X702" s="226"/>
      <c r="Y702" s="226"/>
      <c r="Z702" s="226"/>
    </row>
    <row r="703" spans="3:26" x14ac:dyDescent="0.25">
      <c r="C703" s="226"/>
      <c r="D703" s="227"/>
      <c r="F703" s="226"/>
      <c r="G703" s="227"/>
      <c r="I703" s="226"/>
      <c r="J703" s="227"/>
      <c r="O703" s="226"/>
      <c r="P703" s="226"/>
      <c r="Q703" s="227"/>
      <c r="R703" s="226"/>
      <c r="S703" s="226"/>
      <c r="T703" s="226"/>
      <c r="V703" s="226"/>
      <c r="W703" s="226"/>
      <c r="X703" s="226"/>
      <c r="Y703" s="226"/>
      <c r="Z703" s="226"/>
    </row>
    <row r="704" spans="3:26" x14ac:dyDescent="0.25">
      <c r="C704" s="226"/>
      <c r="D704" s="227"/>
      <c r="F704" s="226"/>
      <c r="G704" s="227"/>
      <c r="I704" s="226"/>
      <c r="J704" s="227"/>
      <c r="O704" s="226"/>
      <c r="P704" s="226"/>
      <c r="Q704" s="227"/>
      <c r="R704" s="226"/>
      <c r="S704" s="226"/>
      <c r="T704" s="226"/>
      <c r="V704" s="226"/>
      <c r="W704" s="226"/>
      <c r="X704" s="226"/>
      <c r="Y704" s="226"/>
      <c r="Z704" s="226"/>
    </row>
    <row r="705" spans="3:26" x14ac:dyDescent="0.25">
      <c r="C705" s="226"/>
      <c r="D705" s="227"/>
      <c r="F705" s="226"/>
      <c r="G705" s="227"/>
      <c r="I705" s="226"/>
      <c r="J705" s="227"/>
      <c r="O705" s="226"/>
      <c r="P705" s="226"/>
      <c r="Q705" s="227"/>
      <c r="R705" s="226"/>
      <c r="S705" s="226"/>
      <c r="T705" s="226"/>
      <c r="V705" s="226"/>
      <c r="W705" s="226"/>
      <c r="X705" s="226"/>
      <c r="Y705" s="226"/>
      <c r="Z705" s="226"/>
    </row>
    <row r="706" spans="3:26" x14ac:dyDescent="0.25">
      <c r="C706" s="226"/>
      <c r="D706" s="227"/>
      <c r="F706" s="226"/>
      <c r="G706" s="227"/>
      <c r="I706" s="226"/>
      <c r="J706" s="227"/>
      <c r="O706" s="226"/>
      <c r="P706" s="226"/>
      <c r="Q706" s="227"/>
      <c r="R706" s="226"/>
      <c r="S706" s="226"/>
      <c r="T706" s="226"/>
      <c r="V706" s="226"/>
      <c r="W706" s="226"/>
      <c r="X706" s="226"/>
      <c r="Y706" s="226"/>
      <c r="Z706" s="226"/>
    </row>
    <row r="707" spans="3:26" x14ac:dyDescent="0.25">
      <c r="C707" s="226"/>
      <c r="D707" s="227"/>
      <c r="F707" s="226"/>
      <c r="G707" s="227"/>
      <c r="I707" s="226"/>
      <c r="J707" s="227"/>
      <c r="O707" s="226"/>
      <c r="P707" s="226"/>
      <c r="Q707" s="227"/>
      <c r="R707" s="226"/>
      <c r="S707" s="226"/>
      <c r="T707" s="226"/>
      <c r="V707" s="226"/>
      <c r="W707" s="226"/>
      <c r="X707" s="226"/>
      <c r="Y707" s="226"/>
      <c r="Z707" s="226"/>
    </row>
    <row r="708" spans="3:26" x14ac:dyDescent="0.25">
      <c r="C708" s="226"/>
      <c r="D708" s="227"/>
      <c r="F708" s="226"/>
      <c r="G708" s="227"/>
      <c r="I708" s="226"/>
      <c r="J708" s="227"/>
      <c r="O708" s="226"/>
      <c r="P708" s="226"/>
      <c r="Q708" s="227"/>
      <c r="R708" s="226"/>
      <c r="S708" s="226"/>
      <c r="T708" s="226"/>
      <c r="V708" s="226"/>
      <c r="W708" s="226"/>
      <c r="X708" s="226"/>
      <c r="Y708" s="226"/>
      <c r="Z708" s="226"/>
    </row>
    <row r="709" spans="3:26" x14ac:dyDescent="0.25">
      <c r="C709" s="226"/>
      <c r="D709" s="227"/>
      <c r="F709" s="226"/>
      <c r="G709" s="227"/>
      <c r="I709" s="226"/>
      <c r="J709" s="227"/>
      <c r="O709" s="226"/>
      <c r="P709" s="226"/>
      <c r="Q709" s="227"/>
      <c r="R709" s="226"/>
      <c r="S709" s="226"/>
      <c r="T709" s="226"/>
      <c r="V709" s="226"/>
      <c r="W709" s="226"/>
      <c r="X709" s="226"/>
      <c r="Y709" s="226"/>
      <c r="Z709" s="226"/>
    </row>
    <row r="710" spans="3:26" x14ac:dyDescent="0.25">
      <c r="C710" s="226"/>
      <c r="D710" s="227"/>
      <c r="F710" s="226"/>
      <c r="G710" s="227"/>
      <c r="I710" s="226"/>
      <c r="J710" s="227"/>
      <c r="O710" s="226"/>
      <c r="P710" s="226"/>
      <c r="Q710" s="227"/>
      <c r="R710" s="226"/>
      <c r="S710" s="226"/>
      <c r="T710" s="226"/>
      <c r="V710" s="226"/>
      <c r="W710" s="226"/>
      <c r="X710" s="226"/>
      <c r="Y710" s="226"/>
      <c r="Z710" s="226"/>
    </row>
    <row r="711" spans="3:26" x14ac:dyDescent="0.25">
      <c r="C711" s="226"/>
      <c r="D711" s="227"/>
      <c r="F711" s="226"/>
      <c r="G711" s="227"/>
      <c r="I711" s="226"/>
      <c r="J711" s="227"/>
      <c r="O711" s="226"/>
      <c r="P711" s="226"/>
      <c r="Q711" s="227"/>
      <c r="R711" s="226"/>
      <c r="S711" s="226"/>
      <c r="T711" s="226"/>
      <c r="V711" s="226"/>
      <c r="W711" s="226"/>
      <c r="X711" s="226"/>
      <c r="Y711" s="226"/>
      <c r="Z711" s="226"/>
    </row>
    <row r="712" spans="3:26" x14ac:dyDescent="0.25">
      <c r="C712" s="226"/>
      <c r="D712" s="227"/>
      <c r="F712" s="226"/>
      <c r="G712" s="227"/>
      <c r="I712" s="226"/>
      <c r="J712" s="227"/>
      <c r="O712" s="226"/>
      <c r="P712" s="226"/>
      <c r="Q712" s="227"/>
      <c r="R712" s="226"/>
      <c r="S712" s="226"/>
      <c r="T712" s="226"/>
      <c r="V712" s="226"/>
      <c r="W712" s="226"/>
      <c r="X712" s="226"/>
      <c r="Y712" s="226"/>
      <c r="Z712" s="226"/>
    </row>
    <row r="713" spans="3:26" x14ac:dyDescent="0.25">
      <c r="C713" s="226"/>
      <c r="D713" s="227"/>
      <c r="F713" s="226"/>
      <c r="G713" s="227"/>
      <c r="I713" s="226"/>
      <c r="J713" s="227"/>
      <c r="O713" s="226"/>
      <c r="P713" s="226"/>
      <c r="Q713" s="227"/>
      <c r="R713" s="226"/>
      <c r="S713" s="226"/>
      <c r="T713" s="226"/>
      <c r="V713" s="226"/>
      <c r="W713" s="226"/>
      <c r="X713" s="226"/>
      <c r="Y713" s="226"/>
      <c r="Z713" s="226"/>
    </row>
    <row r="714" spans="3:26" x14ac:dyDescent="0.25">
      <c r="C714" s="226"/>
      <c r="D714" s="227"/>
      <c r="F714" s="226"/>
      <c r="G714" s="227"/>
      <c r="I714" s="226"/>
      <c r="J714" s="227"/>
      <c r="O714" s="226"/>
      <c r="P714" s="226"/>
      <c r="Q714" s="227"/>
      <c r="R714" s="226"/>
      <c r="S714" s="226"/>
      <c r="T714" s="226"/>
      <c r="V714" s="226"/>
      <c r="W714" s="226"/>
      <c r="X714" s="226"/>
      <c r="Y714" s="226"/>
      <c r="Z714" s="226"/>
    </row>
    <row r="715" spans="3:26" x14ac:dyDescent="0.25">
      <c r="C715" s="226"/>
      <c r="D715" s="227"/>
      <c r="F715" s="226"/>
      <c r="G715" s="227"/>
      <c r="I715" s="226"/>
      <c r="J715" s="227"/>
      <c r="O715" s="226"/>
      <c r="P715" s="226"/>
      <c r="Q715" s="227"/>
      <c r="R715" s="226"/>
      <c r="S715" s="226"/>
      <c r="T715" s="226"/>
      <c r="V715" s="226"/>
      <c r="W715" s="226"/>
      <c r="X715" s="226"/>
      <c r="Y715" s="226"/>
      <c r="Z715" s="226"/>
    </row>
    <row r="716" spans="3:26" x14ac:dyDescent="0.25">
      <c r="C716" s="226"/>
      <c r="D716" s="227"/>
      <c r="F716" s="226"/>
      <c r="G716" s="227"/>
      <c r="I716" s="226"/>
      <c r="J716" s="227"/>
      <c r="O716" s="226"/>
      <c r="P716" s="226"/>
      <c r="Q716" s="227"/>
      <c r="R716" s="226"/>
      <c r="S716" s="226"/>
      <c r="T716" s="226"/>
      <c r="V716" s="226"/>
      <c r="W716" s="226"/>
      <c r="X716" s="226"/>
      <c r="Y716" s="226"/>
      <c r="Z716" s="226"/>
    </row>
    <row r="717" spans="3:26" x14ac:dyDescent="0.25">
      <c r="C717" s="226"/>
      <c r="D717" s="227"/>
      <c r="F717" s="226"/>
      <c r="G717" s="227"/>
      <c r="I717" s="226"/>
      <c r="J717" s="227"/>
      <c r="O717" s="226"/>
      <c r="P717" s="226"/>
      <c r="Q717" s="227"/>
      <c r="R717" s="226"/>
      <c r="S717" s="226"/>
      <c r="T717" s="226"/>
      <c r="V717" s="226"/>
      <c r="W717" s="226"/>
      <c r="X717" s="226"/>
      <c r="Y717" s="226"/>
      <c r="Z717" s="226"/>
    </row>
    <row r="718" spans="3:26" x14ac:dyDescent="0.25">
      <c r="C718" s="226"/>
      <c r="D718" s="227"/>
      <c r="F718" s="226"/>
      <c r="G718" s="227"/>
      <c r="I718" s="226"/>
      <c r="J718" s="227"/>
      <c r="O718" s="226"/>
      <c r="P718" s="226"/>
      <c r="Q718" s="227"/>
      <c r="R718" s="226"/>
      <c r="S718" s="226"/>
      <c r="T718" s="226"/>
      <c r="V718" s="226"/>
      <c r="W718" s="226"/>
      <c r="X718" s="226"/>
      <c r="Y718" s="226"/>
      <c r="Z718" s="226"/>
    </row>
    <row r="719" spans="3:26" x14ac:dyDescent="0.25">
      <c r="C719" s="226"/>
      <c r="D719" s="227"/>
      <c r="F719" s="226"/>
      <c r="G719" s="227"/>
      <c r="I719" s="226"/>
      <c r="J719" s="227"/>
      <c r="O719" s="226"/>
      <c r="P719" s="226"/>
      <c r="Q719" s="227"/>
      <c r="R719" s="226"/>
      <c r="S719" s="226"/>
      <c r="T719" s="226"/>
      <c r="V719" s="226"/>
      <c r="W719" s="226"/>
      <c r="X719" s="226"/>
      <c r="Y719" s="226"/>
      <c r="Z719" s="226"/>
    </row>
    <row r="720" spans="3:26" x14ac:dyDescent="0.25">
      <c r="C720" s="226"/>
      <c r="D720" s="227"/>
      <c r="F720" s="226"/>
      <c r="G720" s="227"/>
      <c r="I720" s="226"/>
      <c r="J720" s="227"/>
      <c r="O720" s="226"/>
      <c r="P720" s="226"/>
      <c r="Q720" s="227"/>
      <c r="R720" s="226"/>
      <c r="S720" s="226"/>
      <c r="T720" s="226"/>
      <c r="V720" s="226"/>
      <c r="W720" s="226"/>
      <c r="X720" s="226"/>
      <c r="Y720" s="226"/>
      <c r="Z720" s="226"/>
    </row>
    <row r="721" spans="3:26" x14ac:dyDescent="0.25">
      <c r="C721" s="226"/>
      <c r="D721" s="227"/>
      <c r="F721" s="226"/>
      <c r="G721" s="227"/>
      <c r="I721" s="226"/>
      <c r="J721" s="227"/>
      <c r="O721" s="226"/>
      <c r="P721" s="226"/>
      <c r="Q721" s="227"/>
      <c r="R721" s="226"/>
      <c r="S721" s="226"/>
      <c r="T721" s="226"/>
      <c r="V721" s="226"/>
      <c r="W721" s="226"/>
      <c r="X721" s="226"/>
      <c r="Y721" s="226"/>
      <c r="Z721" s="226"/>
    </row>
    <row r="722" spans="3:26" x14ac:dyDescent="0.25">
      <c r="C722" s="226"/>
      <c r="D722" s="227"/>
      <c r="F722" s="226"/>
      <c r="G722" s="227"/>
      <c r="I722" s="226"/>
      <c r="J722" s="227"/>
      <c r="O722" s="226"/>
      <c r="P722" s="226"/>
      <c r="Q722" s="227"/>
      <c r="R722" s="226"/>
      <c r="S722" s="226"/>
      <c r="T722" s="226"/>
      <c r="V722" s="226"/>
      <c r="W722" s="226"/>
      <c r="X722" s="226"/>
      <c r="Y722" s="226"/>
      <c r="Z722" s="226"/>
    </row>
    <row r="723" spans="3:26" x14ac:dyDescent="0.25">
      <c r="C723" s="226"/>
      <c r="D723" s="227"/>
      <c r="F723" s="226"/>
      <c r="G723" s="227"/>
      <c r="I723" s="226"/>
      <c r="J723" s="227"/>
      <c r="O723" s="226"/>
      <c r="P723" s="226"/>
      <c r="Q723" s="227"/>
      <c r="R723" s="226"/>
      <c r="S723" s="226"/>
      <c r="T723" s="226"/>
      <c r="V723" s="226"/>
      <c r="W723" s="226"/>
      <c r="X723" s="226"/>
      <c r="Y723" s="226"/>
      <c r="Z723" s="226"/>
    </row>
    <row r="724" spans="3:26" x14ac:dyDescent="0.25">
      <c r="C724" s="226"/>
      <c r="D724" s="227"/>
      <c r="F724" s="226"/>
      <c r="G724" s="227"/>
      <c r="I724" s="226"/>
      <c r="J724" s="227"/>
      <c r="O724" s="226"/>
      <c r="P724" s="226"/>
      <c r="Q724" s="227"/>
      <c r="R724" s="226"/>
      <c r="S724" s="226"/>
      <c r="T724" s="226"/>
      <c r="V724" s="226"/>
      <c r="W724" s="226"/>
      <c r="X724" s="226"/>
      <c r="Y724" s="226"/>
      <c r="Z724" s="226"/>
    </row>
    <row r="725" spans="3:26" x14ac:dyDescent="0.25">
      <c r="C725" s="226"/>
      <c r="D725" s="227"/>
      <c r="F725" s="226"/>
      <c r="G725" s="227"/>
      <c r="I725" s="226"/>
      <c r="J725" s="227"/>
      <c r="O725" s="226"/>
      <c r="P725" s="226"/>
      <c r="Q725" s="227"/>
      <c r="R725" s="226"/>
      <c r="S725" s="226"/>
      <c r="T725" s="226"/>
      <c r="V725" s="226"/>
      <c r="W725" s="226"/>
      <c r="X725" s="226"/>
      <c r="Y725" s="226"/>
      <c r="Z725" s="226"/>
    </row>
    <row r="726" spans="3:26" x14ac:dyDescent="0.25">
      <c r="C726" s="226"/>
      <c r="D726" s="227"/>
      <c r="F726" s="226"/>
      <c r="G726" s="227"/>
      <c r="I726" s="226"/>
      <c r="J726" s="227"/>
      <c r="O726" s="226"/>
      <c r="P726" s="226"/>
      <c r="Q726" s="227"/>
      <c r="R726" s="226"/>
      <c r="S726" s="226"/>
      <c r="T726" s="226"/>
      <c r="V726" s="226"/>
      <c r="W726" s="226"/>
      <c r="X726" s="226"/>
      <c r="Y726" s="226"/>
      <c r="Z726" s="226"/>
    </row>
    <row r="727" spans="3:26" x14ac:dyDescent="0.25">
      <c r="C727" s="226"/>
      <c r="D727" s="227"/>
      <c r="F727" s="226"/>
      <c r="G727" s="227"/>
      <c r="I727" s="226"/>
      <c r="J727" s="227"/>
      <c r="O727" s="226"/>
      <c r="P727" s="226"/>
      <c r="Q727" s="227"/>
      <c r="R727" s="226"/>
      <c r="S727" s="226"/>
      <c r="T727" s="226"/>
      <c r="V727" s="226"/>
      <c r="W727" s="226"/>
      <c r="X727" s="226"/>
      <c r="Y727" s="226"/>
      <c r="Z727" s="226"/>
    </row>
    <row r="728" spans="3:26" x14ac:dyDescent="0.25">
      <c r="C728" s="226"/>
      <c r="D728" s="227"/>
      <c r="F728" s="226"/>
      <c r="G728" s="227"/>
      <c r="I728" s="226"/>
      <c r="J728" s="227"/>
      <c r="O728" s="226"/>
      <c r="P728" s="226"/>
      <c r="Q728" s="227"/>
      <c r="R728" s="226"/>
      <c r="S728" s="226"/>
      <c r="T728" s="226"/>
      <c r="V728" s="226"/>
      <c r="W728" s="226"/>
      <c r="X728" s="226"/>
      <c r="Y728" s="226"/>
      <c r="Z728" s="226"/>
    </row>
    <row r="729" spans="3:26" x14ac:dyDescent="0.25">
      <c r="C729" s="226"/>
      <c r="D729" s="227"/>
      <c r="F729" s="226"/>
      <c r="G729" s="227"/>
      <c r="I729" s="226"/>
      <c r="J729" s="227"/>
      <c r="O729" s="226"/>
      <c r="P729" s="226"/>
      <c r="Q729" s="227"/>
      <c r="R729" s="226"/>
      <c r="S729" s="226"/>
      <c r="T729" s="226"/>
      <c r="V729" s="226"/>
      <c r="W729" s="226"/>
      <c r="X729" s="226"/>
      <c r="Y729" s="226"/>
      <c r="Z729" s="226"/>
    </row>
    <row r="730" spans="3:26" x14ac:dyDescent="0.25">
      <c r="C730" s="226"/>
      <c r="D730" s="227"/>
      <c r="F730" s="226"/>
      <c r="G730" s="227"/>
      <c r="I730" s="226"/>
      <c r="J730" s="227"/>
      <c r="O730" s="226"/>
      <c r="P730" s="226"/>
      <c r="Q730" s="227"/>
      <c r="R730" s="226"/>
      <c r="S730" s="226"/>
      <c r="T730" s="226"/>
      <c r="V730" s="226"/>
      <c r="W730" s="226"/>
      <c r="X730" s="226"/>
      <c r="Y730" s="226"/>
      <c r="Z730" s="226"/>
    </row>
    <row r="731" spans="3:26" x14ac:dyDescent="0.25">
      <c r="C731" s="226"/>
      <c r="D731" s="227"/>
      <c r="F731" s="226"/>
      <c r="G731" s="227"/>
      <c r="I731" s="226"/>
      <c r="J731" s="227"/>
      <c r="O731" s="226"/>
      <c r="P731" s="226"/>
      <c r="Q731" s="227"/>
      <c r="R731" s="226"/>
      <c r="S731" s="226"/>
      <c r="T731" s="226"/>
      <c r="V731" s="226"/>
      <c r="W731" s="226"/>
      <c r="X731" s="226"/>
      <c r="Y731" s="226"/>
      <c r="Z731" s="226"/>
    </row>
    <row r="732" spans="3:26" x14ac:dyDescent="0.25">
      <c r="C732" s="226"/>
      <c r="D732" s="227"/>
      <c r="F732" s="226"/>
      <c r="G732" s="227"/>
      <c r="I732" s="226"/>
      <c r="J732" s="227"/>
      <c r="O732" s="226"/>
      <c r="P732" s="226"/>
      <c r="Q732" s="227"/>
      <c r="R732" s="226"/>
      <c r="S732" s="226"/>
      <c r="T732" s="226"/>
      <c r="V732" s="226"/>
      <c r="W732" s="226"/>
      <c r="X732" s="226"/>
      <c r="Y732" s="226"/>
      <c r="Z732" s="226"/>
    </row>
    <row r="733" spans="3:26" x14ac:dyDescent="0.25">
      <c r="C733" s="226"/>
      <c r="D733" s="227"/>
      <c r="F733" s="226"/>
      <c r="G733" s="227"/>
      <c r="I733" s="226"/>
      <c r="J733" s="227"/>
      <c r="O733" s="226"/>
      <c r="P733" s="226"/>
      <c r="Q733" s="227"/>
      <c r="R733" s="226"/>
      <c r="S733" s="226"/>
      <c r="T733" s="226"/>
      <c r="V733" s="226"/>
      <c r="W733" s="226"/>
      <c r="X733" s="226"/>
      <c r="Y733" s="226"/>
      <c r="Z733" s="226"/>
    </row>
    <row r="734" spans="3:26" x14ac:dyDescent="0.25">
      <c r="C734" s="226"/>
      <c r="D734" s="227"/>
      <c r="F734" s="226"/>
      <c r="G734" s="227"/>
      <c r="I734" s="226"/>
      <c r="J734" s="227"/>
      <c r="O734" s="226"/>
      <c r="P734" s="226"/>
      <c r="Q734" s="227"/>
      <c r="R734" s="226"/>
      <c r="S734" s="226"/>
      <c r="T734" s="226"/>
      <c r="V734" s="226"/>
      <c r="W734" s="226"/>
      <c r="X734" s="226"/>
      <c r="Y734" s="226"/>
      <c r="Z734" s="226"/>
    </row>
    <row r="735" spans="3:26" x14ac:dyDescent="0.25">
      <c r="C735" s="226"/>
      <c r="D735" s="227"/>
      <c r="F735" s="226"/>
      <c r="G735" s="227"/>
      <c r="I735" s="226"/>
      <c r="J735" s="227"/>
      <c r="O735" s="226"/>
      <c r="P735" s="226"/>
      <c r="Q735" s="227"/>
      <c r="R735" s="226"/>
      <c r="S735" s="226"/>
      <c r="T735" s="226"/>
      <c r="V735" s="226"/>
      <c r="W735" s="226"/>
      <c r="X735" s="226"/>
      <c r="Y735" s="226"/>
      <c r="Z735" s="226"/>
    </row>
    <row r="736" spans="3:26" x14ac:dyDescent="0.25">
      <c r="C736" s="226"/>
      <c r="D736" s="227"/>
      <c r="F736" s="226"/>
      <c r="G736" s="227"/>
      <c r="I736" s="226"/>
      <c r="J736" s="227"/>
      <c r="O736" s="226"/>
      <c r="P736" s="226"/>
      <c r="Q736" s="227"/>
      <c r="R736" s="226"/>
      <c r="S736" s="226"/>
      <c r="T736" s="226"/>
      <c r="V736" s="226"/>
      <c r="W736" s="226"/>
      <c r="X736" s="226"/>
      <c r="Y736" s="226"/>
      <c r="Z736" s="226"/>
    </row>
    <row r="737" spans="3:26" x14ac:dyDescent="0.25">
      <c r="C737" s="226"/>
      <c r="D737" s="227"/>
      <c r="F737" s="226"/>
      <c r="G737" s="227"/>
      <c r="I737" s="226"/>
      <c r="J737" s="227"/>
      <c r="O737" s="226"/>
      <c r="P737" s="226"/>
      <c r="Q737" s="227"/>
      <c r="R737" s="226"/>
      <c r="S737" s="226"/>
      <c r="T737" s="226"/>
      <c r="V737" s="226"/>
      <c r="W737" s="226"/>
      <c r="X737" s="226"/>
      <c r="Y737" s="226"/>
      <c r="Z737" s="226"/>
    </row>
    <row r="738" spans="3:26" x14ac:dyDescent="0.25">
      <c r="C738" s="226"/>
      <c r="D738" s="227"/>
      <c r="F738" s="226"/>
      <c r="G738" s="227"/>
      <c r="I738" s="226"/>
      <c r="J738" s="227"/>
      <c r="O738" s="226"/>
      <c r="P738" s="226"/>
      <c r="Q738" s="227"/>
      <c r="R738" s="226"/>
      <c r="S738" s="226"/>
      <c r="T738" s="226"/>
      <c r="V738" s="226"/>
      <c r="W738" s="226"/>
      <c r="X738" s="226"/>
      <c r="Y738" s="226"/>
      <c r="Z738" s="226"/>
    </row>
    <row r="739" spans="3:26" x14ac:dyDescent="0.25">
      <c r="C739" s="226"/>
      <c r="D739" s="227"/>
      <c r="F739" s="226"/>
      <c r="G739" s="227"/>
      <c r="I739" s="226"/>
      <c r="J739" s="227"/>
      <c r="O739" s="226"/>
      <c r="P739" s="226"/>
      <c r="Q739" s="227"/>
      <c r="R739" s="226"/>
      <c r="S739" s="226"/>
      <c r="T739" s="226"/>
      <c r="V739" s="226"/>
      <c r="W739" s="226"/>
      <c r="X739" s="226"/>
      <c r="Y739" s="226"/>
      <c r="Z739" s="226"/>
    </row>
    <row r="740" spans="3:26" x14ac:dyDescent="0.25">
      <c r="C740" s="226"/>
      <c r="D740" s="227"/>
      <c r="F740" s="226"/>
      <c r="G740" s="227"/>
      <c r="I740" s="226"/>
      <c r="J740" s="227"/>
      <c r="O740" s="226"/>
      <c r="P740" s="226"/>
      <c r="Q740" s="227"/>
      <c r="R740" s="226"/>
      <c r="S740" s="226"/>
      <c r="T740" s="226"/>
      <c r="V740" s="226"/>
      <c r="W740" s="226"/>
      <c r="X740" s="226"/>
      <c r="Y740" s="226"/>
      <c r="Z740" s="226"/>
    </row>
    <row r="741" spans="3:26" x14ac:dyDescent="0.25">
      <c r="C741" s="226"/>
      <c r="D741" s="227"/>
      <c r="F741" s="226"/>
      <c r="G741" s="227"/>
      <c r="I741" s="226"/>
      <c r="J741" s="227"/>
      <c r="O741" s="226"/>
      <c r="P741" s="226"/>
      <c r="Q741" s="227"/>
      <c r="R741" s="226"/>
      <c r="S741" s="226"/>
      <c r="T741" s="226"/>
      <c r="V741" s="226"/>
      <c r="W741" s="226"/>
      <c r="X741" s="226"/>
      <c r="Y741" s="226"/>
      <c r="Z741" s="226"/>
    </row>
    <row r="742" spans="3:26" x14ac:dyDescent="0.25">
      <c r="C742" s="226"/>
      <c r="D742" s="227"/>
      <c r="F742" s="226"/>
      <c r="G742" s="227"/>
      <c r="I742" s="226"/>
      <c r="J742" s="227"/>
      <c r="O742" s="226"/>
      <c r="P742" s="226"/>
      <c r="Q742" s="227"/>
      <c r="R742" s="226"/>
      <c r="S742" s="226"/>
      <c r="T742" s="226"/>
      <c r="V742" s="226"/>
      <c r="W742" s="226"/>
      <c r="X742" s="226"/>
      <c r="Y742" s="226"/>
      <c r="Z742" s="226"/>
    </row>
    <row r="743" spans="3:26" x14ac:dyDescent="0.25">
      <c r="C743" s="226"/>
      <c r="D743" s="227"/>
      <c r="F743" s="226"/>
      <c r="G743" s="227"/>
      <c r="I743" s="226"/>
      <c r="J743" s="227"/>
      <c r="O743" s="226"/>
      <c r="P743" s="226"/>
      <c r="Q743" s="227"/>
      <c r="R743" s="226"/>
      <c r="S743" s="226"/>
      <c r="T743" s="226"/>
      <c r="V743" s="226"/>
      <c r="W743" s="226"/>
      <c r="X743" s="226"/>
      <c r="Y743" s="226"/>
      <c r="Z743" s="226"/>
    </row>
    <row r="744" spans="3:26" x14ac:dyDescent="0.25">
      <c r="C744" s="226"/>
      <c r="D744" s="227"/>
      <c r="F744" s="226"/>
      <c r="G744" s="227"/>
      <c r="I744" s="226"/>
      <c r="J744" s="227"/>
      <c r="O744" s="226"/>
      <c r="P744" s="226"/>
      <c r="Q744" s="227"/>
      <c r="R744" s="226"/>
      <c r="S744" s="226"/>
      <c r="T744" s="226"/>
      <c r="V744" s="226"/>
      <c r="W744" s="226"/>
      <c r="X744" s="226"/>
      <c r="Y744" s="226"/>
      <c r="Z744" s="226"/>
    </row>
    <row r="745" spans="3:26" x14ac:dyDescent="0.25">
      <c r="C745" s="226"/>
      <c r="D745" s="227"/>
      <c r="F745" s="226"/>
      <c r="G745" s="227"/>
      <c r="I745" s="226"/>
      <c r="J745" s="227"/>
      <c r="O745" s="226"/>
      <c r="P745" s="226"/>
      <c r="Q745" s="227"/>
      <c r="R745" s="226"/>
      <c r="S745" s="226"/>
      <c r="T745" s="226"/>
      <c r="V745" s="226"/>
      <c r="W745" s="226"/>
      <c r="X745" s="226"/>
      <c r="Y745" s="226"/>
      <c r="Z745" s="226"/>
    </row>
    <row r="746" spans="3:26" x14ac:dyDescent="0.25">
      <c r="C746" s="226"/>
      <c r="D746" s="227"/>
      <c r="F746" s="226"/>
      <c r="G746" s="227"/>
      <c r="I746" s="226"/>
      <c r="J746" s="227"/>
      <c r="O746" s="226"/>
      <c r="P746" s="226"/>
      <c r="Q746" s="227"/>
      <c r="R746" s="226"/>
      <c r="S746" s="226"/>
      <c r="T746" s="226"/>
      <c r="V746" s="226"/>
      <c r="W746" s="226"/>
      <c r="X746" s="226"/>
      <c r="Y746" s="226"/>
      <c r="Z746" s="226"/>
    </row>
    <row r="747" spans="3:26" x14ac:dyDescent="0.25">
      <c r="C747" s="226"/>
      <c r="D747" s="227"/>
      <c r="F747" s="226"/>
      <c r="G747" s="227"/>
      <c r="I747" s="226"/>
      <c r="J747" s="227"/>
      <c r="O747" s="226"/>
      <c r="P747" s="226"/>
      <c r="Q747" s="227"/>
      <c r="R747" s="226"/>
      <c r="S747" s="226"/>
      <c r="T747" s="226"/>
      <c r="V747" s="226"/>
      <c r="W747" s="226"/>
      <c r="X747" s="226"/>
      <c r="Y747" s="226"/>
      <c r="Z747" s="226"/>
    </row>
    <row r="748" spans="3:26" x14ac:dyDescent="0.25">
      <c r="C748" s="226"/>
      <c r="D748" s="227"/>
      <c r="F748" s="226"/>
      <c r="G748" s="227"/>
      <c r="I748" s="226"/>
      <c r="J748" s="227"/>
      <c r="O748" s="226"/>
      <c r="P748" s="226"/>
      <c r="Q748" s="227"/>
      <c r="R748" s="226"/>
      <c r="S748" s="226"/>
      <c r="T748" s="226"/>
      <c r="V748" s="226"/>
      <c r="W748" s="226"/>
      <c r="X748" s="226"/>
      <c r="Y748" s="226"/>
      <c r="Z748" s="226"/>
    </row>
    <row r="749" spans="3:26" x14ac:dyDescent="0.25">
      <c r="C749" s="226"/>
      <c r="D749" s="227"/>
      <c r="F749" s="226"/>
      <c r="G749" s="227"/>
      <c r="I749" s="226"/>
      <c r="J749" s="227"/>
      <c r="O749" s="226"/>
      <c r="P749" s="226"/>
      <c r="Q749" s="227"/>
      <c r="R749" s="226"/>
      <c r="S749" s="226"/>
      <c r="T749" s="226"/>
      <c r="V749" s="226"/>
      <c r="W749" s="226"/>
      <c r="X749" s="226"/>
      <c r="Y749" s="226"/>
      <c r="Z749" s="226"/>
    </row>
    <row r="750" spans="3:26" x14ac:dyDescent="0.25">
      <c r="C750" s="226"/>
      <c r="D750" s="227"/>
      <c r="F750" s="226"/>
      <c r="G750" s="227"/>
      <c r="I750" s="226"/>
      <c r="J750" s="227"/>
      <c r="O750" s="226"/>
      <c r="P750" s="226"/>
      <c r="Q750" s="227"/>
      <c r="R750" s="226"/>
      <c r="S750" s="226"/>
      <c r="T750" s="226"/>
      <c r="V750" s="226"/>
      <c r="W750" s="226"/>
      <c r="X750" s="226"/>
      <c r="Y750" s="226"/>
      <c r="Z750" s="226"/>
    </row>
    <row r="751" spans="3:26" x14ac:dyDescent="0.25">
      <c r="C751" s="226"/>
      <c r="D751" s="227"/>
      <c r="F751" s="226"/>
      <c r="G751" s="227"/>
      <c r="I751" s="226"/>
      <c r="J751" s="227"/>
      <c r="O751" s="226"/>
      <c r="P751" s="226"/>
      <c r="Q751" s="227"/>
      <c r="R751" s="226"/>
      <c r="S751" s="226"/>
      <c r="T751" s="226"/>
      <c r="V751" s="226"/>
      <c r="W751" s="226"/>
      <c r="X751" s="226"/>
      <c r="Y751" s="226"/>
      <c r="Z751" s="226"/>
    </row>
    <row r="752" spans="3:26" x14ac:dyDescent="0.25">
      <c r="C752" s="226"/>
      <c r="D752" s="227"/>
      <c r="F752" s="226"/>
      <c r="G752" s="227"/>
      <c r="I752" s="226"/>
      <c r="J752" s="227"/>
      <c r="O752" s="226"/>
      <c r="P752" s="226"/>
      <c r="Q752" s="227"/>
      <c r="R752" s="226"/>
      <c r="S752" s="226"/>
      <c r="T752" s="226"/>
      <c r="V752" s="226"/>
      <c r="W752" s="226"/>
      <c r="X752" s="226"/>
      <c r="Y752" s="226"/>
      <c r="Z752" s="226"/>
    </row>
    <row r="753" spans="3:26" x14ac:dyDescent="0.25">
      <c r="C753" s="226"/>
      <c r="D753" s="227"/>
      <c r="F753" s="226"/>
      <c r="G753" s="227"/>
      <c r="I753" s="226"/>
      <c r="J753" s="227"/>
      <c r="O753" s="226"/>
      <c r="P753" s="226"/>
      <c r="Q753" s="227"/>
      <c r="R753" s="226"/>
      <c r="S753" s="226"/>
      <c r="T753" s="226"/>
      <c r="V753" s="226"/>
      <c r="W753" s="226"/>
      <c r="X753" s="226"/>
      <c r="Y753" s="226"/>
      <c r="Z753" s="226"/>
    </row>
    <row r="754" spans="3:26" x14ac:dyDescent="0.25">
      <c r="C754" s="226"/>
      <c r="D754" s="227"/>
      <c r="F754" s="226"/>
      <c r="G754" s="227"/>
      <c r="I754" s="226"/>
      <c r="J754" s="227"/>
      <c r="O754" s="226"/>
      <c r="P754" s="226"/>
      <c r="Q754" s="227"/>
      <c r="R754" s="226"/>
      <c r="S754" s="226"/>
      <c r="T754" s="226"/>
      <c r="V754" s="226"/>
      <c r="W754" s="226"/>
      <c r="X754" s="226"/>
      <c r="Y754" s="226"/>
      <c r="Z754" s="226"/>
    </row>
    <row r="755" spans="3:26" x14ac:dyDescent="0.25">
      <c r="C755" s="226"/>
      <c r="D755" s="227"/>
      <c r="F755" s="226"/>
      <c r="G755" s="227"/>
      <c r="I755" s="226"/>
      <c r="J755" s="227"/>
      <c r="O755" s="226"/>
      <c r="P755" s="226"/>
      <c r="Q755" s="227"/>
      <c r="R755" s="226"/>
      <c r="S755" s="226"/>
      <c r="T755" s="226"/>
      <c r="V755" s="226"/>
      <c r="W755" s="226"/>
      <c r="X755" s="226"/>
      <c r="Y755" s="226"/>
      <c r="Z755" s="226"/>
    </row>
    <row r="756" spans="3:26" x14ac:dyDescent="0.25">
      <c r="C756" s="226"/>
      <c r="D756" s="227"/>
      <c r="F756" s="226"/>
      <c r="G756" s="227"/>
      <c r="I756" s="226"/>
      <c r="J756" s="227"/>
      <c r="O756" s="226"/>
      <c r="P756" s="226"/>
      <c r="Q756" s="227"/>
      <c r="R756" s="226"/>
      <c r="S756" s="226"/>
      <c r="T756" s="226"/>
      <c r="V756" s="226"/>
      <c r="W756" s="226"/>
      <c r="X756" s="226"/>
      <c r="Y756" s="226"/>
      <c r="Z756" s="226"/>
    </row>
    <row r="757" spans="3:26" x14ac:dyDescent="0.25">
      <c r="C757" s="226"/>
      <c r="D757" s="227"/>
      <c r="F757" s="226"/>
      <c r="G757" s="227"/>
      <c r="I757" s="226"/>
      <c r="J757" s="227"/>
      <c r="O757" s="226"/>
      <c r="P757" s="226"/>
      <c r="Q757" s="227"/>
      <c r="R757" s="226"/>
      <c r="S757" s="226"/>
      <c r="T757" s="226"/>
      <c r="V757" s="226"/>
      <c r="W757" s="226"/>
      <c r="X757" s="226"/>
      <c r="Y757" s="226"/>
      <c r="Z757" s="226"/>
    </row>
    <row r="758" spans="3:26" x14ac:dyDescent="0.25">
      <c r="C758" s="226"/>
      <c r="D758" s="227"/>
      <c r="F758" s="226"/>
      <c r="G758" s="227"/>
      <c r="I758" s="226"/>
      <c r="J758" s="227"/>
      <c r="O758" s="226"/>
      <c r="P758" s="226"/>
      <c r="Q758" s="227"/>
      <c r="R758" s="226"/>
      <c r="S758" s="226"/>
      <c r="T758" s="226"/>
      <c r="V758" s="226"/>
      <c r="W758" s="226"/>
      <c r="X758" s="226"/>
      <c r="Y758" s="226"/>
      <c r="Z758" s="226"/>
    </row>
    <row r="759" spans="3:26" x14ac:dyDescent="0.25">
      <c r="C759" s="226"/>
      <c r="D759" s="227"/>
      <c r="F759" s="226"/>
      <c r="G759" s="227"/>
      <c r="I759" s="226"/>
      <c r="J759" s="227"/>
      <c r="O759" s="226"/>
      <c r="P759" s="226"/>
      <c r="Q759" s="227"/>
      <c r="R759" s="226"/>
      <c r="S759" s="226"/>
      <c r="T759" s="226"/>
      <c r="V759" s="226"/>
      <c r="W759" s="226"/>
      <c r="X759" s="226"/>
      <c r="Y759" s="226"/>
      <c r="Z759" s="226"/>
    </row>
    <row r="760" spans="3:26" x14ac:dyDescent="0.25">
      <c r="C760" s="226"/>
      <c r="D760" s="227"/>
      <c r="F760" s="226"/>
      <c r="G760" s="227"/>
      <c r="I760" s="226"/>
      <c r="J760" s="227"/>
      <c r="O760" s="226"/>
      <c r="P760" s="226"/>
      <c r="Q760" s="227"/>
      <c r="R760" s="226"/>
      <c r="S760" s="226"/>
      <c r="T760" s="226"/>
      <c r="V760" s="226"/>
      <c r="W760" s="226"/>
      <c r="X760" s="226"/>
      <c r="Y760" s="226"/>
      <c r="Z760" s="226"/>
    </row>
    <row r="761" spans="3:26" x14ac:dyDescent="0.25">
      <c r="C761" s="226"/>
      <c r="D761" s="227"/>
      <c r="F761" s="226"/>
      <c r="G761" s="227"/>
      <c r="I761" s="226"/>
      <c r="J761" s="227"/>
      <c r="O761" s="226"/>
      <c r="P761" s="226"/>
      <c r="Q761" s="227"/>
      <c r="R761" s="226"/>
      <c r="S761" s="226"/>
      <c r="T761" s="226"/>
      <c r="V761" s="226"/>
      <c r="W761" s="226"/>
      <c r="X761" s="226"/>
      <c r="Y761" s="226"/>
      <c r="Z761" s="226"/>
    </row>
    <row r="762" spans="3:26" x14ac:dyDescent="0.25">
      <c r="C762" s="226"/>
      <c r="D762" s="227"/>
      <c r="F762" s="226"/>
      <c r="G762" s="227"/>
      <c r="I762" s="226"/>
      <c r="J762" s="227"/>
      <c r="O762" s="226"/>
      <c r="P762" s="226"/>
      <c r="Q762" s="227"/>
      <c r="R762" s="226"/>
      <c r="S762" s="226"/>
      <c r="T762" s="226"/>
      <c r="V762" s="226"/>
      <c r="W762" s="226"/>
      <c r="X762" s="226"/>
      <c r="Y762" s="226"/>
      <c r="Z762" s="226"/>
    </row>
    <row r="763" spans="3:26" x14ac:dyDescent="0.25">
      <c r="C763" s="226"/>
      <c r="D763" s="227"/>
      <c r="F763" s="226"/>
      <c r="G763" s="227"/>
      <c r="I763" s="226"/>
      <c r="J763" s="227"/>
      <c r="O763" s="226"/>
      <c r="P763" s="226"/>
      <c r="Q763" s="227"/>
      <c r="R763" s="226"/>
      <c r="S763" s="226"/>
      <c r="T763" s="226"/>
      <c r="V763" s="226"/>
      <c r="W763" s="226"/>
      <c r="X763" s="226"/>
      <c r="Y763" s="226"/>
      <c r="Z763" s="226"/>
    </row>
    <row r="764" spans="3:26" x14ac:dyDescent="0.25">
      <c r="C764" s="226"/>
      <c r="D764" s="227"/>
      <c r="F764" s="226"/>
      <c r="G764" s="227"/>
      <c r="I764" s="226"/>
      <c r="J764" s="227"/>
      <c r="O764" s="226"/>
      <c r="P764" s="226"/>
      <c r="Q764" s="227"/>
      <c r="R764" s="226"/>
      <c r="S764" s="226"/>
      <c r="T764" s="226"/>
      <c r="V764" s="226"/>
      <c r="W764" s="226"/>
      <c r="X764" s="226"/>
      <c r="Y764" s="226"/>
      <c r="Z764" s="226"/>
    </row>
    <row r="765" spans="3:26" x14ac:dyDescent="0.25">
      <c r="C765" s="226"/>
      <c r="D765" s="227"/>
      <c r="F765" s="226"/>
      <c r="G765" s="227"/>
      <c r="I765" s="226"/>
      <c r="J765" s="227"/>
      <c r="O765" s="226"/>
      <c r="P765" s="226"/>
      <c r="Q765" s="227"/>
      <c r="R765" s="226"/>
      <c r="S765" s="226"/>
      <c r="T765" s="226"/>
      <c r="V765" s="226"/>
      <c r="W765" s="226"/>
      <c r="X765" s="226"/>
      <c r="Y765" s="226"/>
      <c r="Z765" s="226"/>
    </row>
    <row r="766" spans="3:26" x14ac:dyDescent="0.25">
      <c r="C766" s="226"/>
      <c r="D766" s="227"/>
      <c r="F766" s="226"/>
      <c r="G766" s="227"/>
      <c r="I766" s="226"/>
      <c r="J766" s="227"/>
      <c r="O766" s="226"/>
      <c r="P766" s="226"/>
      <c r="Q766" s="227"/>
      <c r="R766" s="226"/>
      <c r="S766" s="226"/>
      <c r="T766" s="226"/>
      <c r="V766" s="226"/>
      <c r="W766" s="226"/>
      <c r="X766" s="226"/>
      <c r="Y766" s="226"/>
      <c r="Z766" s="226"/>
    </row>
    <row r="767" spans="3:26" x14ac:dyDescent="0.25">
      <c r="C767" s="226"/>
      <c r="D767" s="227"/>
      <c r="F767" s="226"/>
      <c r="G767" s="227"/>
      <c r="I767" s="226"/>
      <c r="J767" s="227"/>
      <c r="O767" s="226"/>
      <c r="P767" s="226"/>
      <c r="Q767" s="227"/>
      <c r="R767" s="226"/>
      <c r="S767" s="226"/>
      <c r="T767" s="226"/>
      <c r="V767" s="226"/>
      <c r="W767" s="226"/>
      <c r="X767" s="226"/>
      <c r="Y767" s="226"/>
      <c r="Z767" s="226"/>
    </row>
    <row r="768" spans="3:26" x14ac:dyDescent="0.25">
      <c r="C768" s="226"/>
      <c r="D768" s="227"/>
      <c r="F768" s="226"/>
      <c r="G768" s="227"/>
      <c r="I768" s="226"/>
      <c r="J768" s="227"/>
      <c r="O768" s="226"/>
      <c r="P768" s="226"/>
      <c r="Q768" s="227"/>
      <c r="R768" s="226"/>
      <c r="S768" s="226"/>
      <c r="T768" s="226"/>
      <c r="V768" s="226"/>
      <c r="W768" s="226"/>
      <c r="X768" s="226"/>
      <c r="Y768" s="226"/>
      <c r="Z768" s="226"/>
    </row>
    <row r="769" spans="3:26" x14ac:dyDescent="0.25">
      <c r="C769" s="226"/>
      <c r="D769" s="227"/>
      <c r="F769" s="226"/>
      <c r="G769" s="227"/>
      <c r="I769" s="226"/>
      <c r="J769" s="227"/>
      <c r="O769" s="226"/>
      <c r="P769" s="226"/>
      <c r="Q769" s="227"/>
      <c r="R769" s="226"/>
      <c r="S769" s="226"/>
      <c r="T769" s="226"/>
      <c r="V769" s="226"/>
      <c r="W769" s="226"/>
      <c r="X769" s="226"/>
      <c r="Y769" s="226"/>
      <c r="Z769" s="226"/>
    </row>
    <row r="770" spans="3:26" x14ac:dyDescent="0.25">
      <c r="C770" s="226"/>
      <c r="D770" s="227"/>
      <c r="F770" s="226"/>
      <c r="G770" s="227"/>
      <c r="I770" s="226"/>
      <c r="J770" s="227"/>
      <c r="O770" s="226"/>
      <c r="P770" s="226"/>
      <c r="Q770" s="227"/>
      <c r="R770" s="226"/>
      <c r="S770" s="226"/>
      <c r="T770" s="226"/>
      <c r="V770" s="226"/>
      <c r="W770" s="226"/>
      <c r="X770" s="226"/>
      <c r="Y770" s="226"/>
      <c r="Z770" s="226"/>
    </row>
    <row r="771" spans="3:26" x14ac:dyDescent="0.25">
      <c r="C771" s="226"/>
      <c r="D771" s="227"/>
      <c r="F771" s="226"/>
      <c r="G771" s="227"/>
      <c r="I771" s="226"/>
      <c r="J771" s="227"/>
      <c r="O771" s="226"/>
      <c r="P771" s="226"/>
      <c r="Q771" s="227"/>
      <c r="R771" s="226"/>
      <c r="S771" s="226"/>
      <c r="T771" s="226"/>
      <c r="V771" s="226"/>
      <c r="W771" s="226"/>
      <c r="X771" s="226"/>
      <c r="Y771" s="226"/>
      <c r="Z771" s="226"/>
    </row>
    <row r="772" spans="3:26" x14ac:dyDescent="0.25">
      <c r="C772" s="226"/>
      <c r="D772" s="227"/>
      <c r="F772" s="226"/>
      <c r="G772" s="227"/>
      <c r="I772" s="226"/>
      <c r="J772" s="227"/>
      <c r="O772" s="226"/>
      <c r="P772" s="226"/>
      <c r="Q772" s="227"/>
      <c r="R772" s="226"/>
      <c r="S772" s="226"/>
      <c r="T772" s="226"/>
      <c r="V772" s="226"/>
      <c r="W772" s="226"/>
      <c r="X772" s="226"/>
      <c r="Y772" s="226"/>
      <c r="Z772" s="226"/>
    </row>
    <row r="773" spans="3:26" x14ac:dyDescent="0.25">
      <c r="C773" s="226"/>
      <c r="D773" s="227"/>
      <c r="F773" s="226"/>
      <c r="G773" s="227"/>
      <c r="I773" s="226"/>
      <c r="J773" s="227"/>
      <c r="O773" s="226"/>
      <c r="P773" s="226"/>
      <c r="Q773" s="227"/>
      <c r="R773" s="226"/>
      <c r="S773" s="226"/>
      <c r="T773" s="226"/>
      <c r="V773" s="226"/>
      <c r="W773" s="226"/>
      <c r="X773" s="226"/>
      <c r="Y773" s="226"/>
      <c r="Z773" s="226"/>
    </row>
    <row r="774" spans="3:26" x14ac:dyDescent="0.25">
      <c r="C774" s="226"/>
      <c r="D774" s="227"/>
      <c r="F774" s="226"/>
      <c r="G774" s="227"/>
      <c r="I774" s="226"/>
      <c r="J774" s="227"/>
      <c r="O774" s="226"/>
      <c r="P774" s="226"/>
      <c r="Q774" s="227"/>
      <c r="R774" s="226"/>
      <c r="S774" s="226"/>
      <c r="T774" s="226"/>
      <c r="V774" s="226"/>
      <c r="W774" s="226"/>
      <c r="X774" s="226"/>
      <c r="Y774" s="226"/>
      <c r="Z774" s="226"/>
    </row>
    <row r="775" spans="3:26" x14ac:dyDescent="0.25">
      <c r="C775" s="226"/>
      <c r="D775" s="227"/>
      <c r="F775" s="226"/>
      <c r="G775" s="227"/>
      <c r="I775" s="226"/>
      <c r="J775" s="227"/>
      <c r="O775" s="226"/>
      <c r="P775" s="226"/>
      <c r="Q775" s="227"/>
      <c r="R775" s="226"/>
      <c r="S775" s="226"/>
      <c r="T775" s="226"/>
      <c r="V775" s="226"/>
      <c r="W775" s="226"/>
      <c r="X775" s="226"/>
      <c r="Y775" s="226"/>
      <c r="Z775" s="226"/>
    </row>
    <row r="776" spans="3:26" x14ac:dyDescent="0.25">
      <c r="C776" s="226"/>
      <c r="D776" s="227"/>
      <c r="F776" s="226"/>
      <c r="G776" s="227"/>
      <c r="I776" s="226"/>
      <c r="J776" s="227"/>
      <c r="O776" s="226"/>
      <c r="P776" s="226"/>
      <c r="Q776" s="227"/>
      <c r="R776" s="226"/>
      <c r="S776" s="226"/>
      <c r="T776" s="226"/>
      <c r="V776" s="226"/>
      <c r="W776" s="226"/>
      <c r="X776" s="226"/>
      <c r="Y776" s="226"/>
      <c r="Z776" s="226"/>
    </row>
    <row r="777" spans="3:26" x14ac:dyDescent="0.25">
      <c r="C777" s="226"/>
      <c r="D777" s="227"/>
      <c r="F777" s="226"/>
      <c r="G777" s="227"/>
      <c r="I777" s="226"/>
      <c r="J777" s="227"/>
      <c r="O777" s="226"/>
      <c r="P777" s="226"/>
      <c r="Q777" s="227"/>
      <c r="R777" s="226"/>
      <c r="S777" s="226"/>
      <c r="T777" s="226"/>
      <c r="V777" s="226"/>
      <c r="W777" s="226"/>
      <c r="X777" s="226"/>
      <c r="Y777" s="226"/>
      <c r="Z777" s="226"/>
    </row>
    <row r="778" spans="3:26" x14ac:dyDescent="0.25">
      <c r="C778" s="226"/>
      <c r="D778" s="227"/>
      <c r="F778" s="226"/>
      <c r="G778" s="227"/>
      <c r="I778" s="226"/>
      <c r="J778" s="227"/>
      <c r="O778" s="226"/>
      <c r="P778" s="226"/>
      <c r="Q778" s="227"/>
      <c r="R778" s="226"/>
      <c r="S778" s="226"/>
      <c r="T778" s="226"/>
      <c r="V778" s="226"/>
      <c r="W778" s="226"/>
      <c r="X778" s="226"/>
      <c r="Y778" s="226"/>
      <c r="Z778" s="226"/>
    </row>
    <row r="779" spans="3:26" x14ac:dyDescent="0.25">
      <c r="C779" s="226"/>
      <c r="D779" s="227"/>
      <c r="F779" s="226"/>
      <c r="G779" s="227"/>
      <c r="I779" s="226"/>
      <c r="J779" s="227"/>
      <c r="O779" s="226"/>
      <c r="P779" s="226"/>
      <c r="Q779" s="227"/>
      <c r="R779" s="226"/>
      <c r="S779" s="226"/>
      <c r="T779" s="226"/>
      <c r="V779" s="226"/>
      <c r="W779" s="226"/>
      <c r="X779" s="226"/>
      <c r="Y779" s="226"/>
      <c r="Z779" s="226"/>
    </row>
    <row r="780" spans="3:26" x14ac:dyDescent="0.25">
      <c r="C780" s="226"/>
      <c r="D780" s="227"/>
      <c r="F780" s="226"/>
      <c r="G780" s="227"/>
      <c r="I780" s="226"/>
      <c r="J780" s="227"/>
      <c r="O780" s="226"/>
      <c r="P780" s="226"/>
      <c r="Q780" s="227"/>
      <c r="R780" s="226"/>
      <c r="S780" s="226"/>
      <c r="T780" s="226"/>
      <c r="V780" s="226"/>
      <c r="W780" s="226"/>
      <c r="X780" s="226"/>
      <c r="Y780" s="226"/>
      <c r="Z780" s="226"/>
    </row>
    <row r="781" spans="3:26" x14ac:dyDescent="0.25">
      <c r="C781" s="226"/>
      <c r="D781" s="227"/>
      <c r="F781" s="226"/>
      <c r="G781" s="227"/>
      <c r="I781" s="226"/>
      <c r="J781" s="227"/>
      <c r="O781" s="226"/>
      <c r="P781" s="226"/>
      <c r="Q781" s="227"/>
      <c r="R781" s="226"/>
      <c r="S781" s="226"/>
      <c r="T781" s="226"/>
      <c r="V781" s="226"/>
      <c r="W781" s="226"/>
      <c r="X781" s="226"/>
      <c r="Y781" s="226"/>
      <c r="Z781" s="226"/>
    </row>
    <row r="782" spans="3:26" x14ac:dyDescent="0.25">
      <c r="C782" s="226"/>
      <c r="D782" s="227"/>
      <c r="F782" s="226"/>
      <c r="G782" s="227"/>
      <c r="I782" s="226"/>
      <c r="J782" s="227"/>
      <c r="O782" s="226"/>
      <c r="P782" s="226"/>
      <c r="Q782" s="227"/>
      <c r="R782" s="226"/>
      <c r="S782" s="226"/>
      <c r="T782" s="226"/>
      <c r="V782" s="226"/>
      <c r="W782" s="226"/>
      <c r="X782" s="226"/>
      <c r="Y782" s="226"/>
      <c r="Z782" s="226"/>
    </row>
    <row r="783" spans="3:26" x14ac:dyDescent="0.25">
      <c r="C783" s="226"/>
      <c r="D783" s="227"/>
      <c r="F783" s="226"/>
      <c r="G783" s="227"/>
      <c r="I783" s="226"/>
      <c r="J783" s="227"/>
      <c r="O783" s="226"/>
      <c r="P783" s="226"/>
      <c r="Q783" s="227"/>
      <c r="R783" s="226"/>
      <c r="S783" s="226"/>
      <c r="T783" s="226"/>
      <c r="V783" s="226"/>
      <c r="W783" s="226"/>
      <c r="X783" s="226"/>
      <c r="Y783" s="226"/>
      <c r="Z783" s="226"/>
    </row>
    <row r="784" spans="3:26" x14ac:dyDescent="0.25">
      <c r="C784" s="226"/>
      <c r="D784" s="227"/>
      <c r="F784" s="226"/>
      <c r="G784" s="227"/>
      <c r="I784" s="226"/>
      <c r="J784" s="227"/>
      <c r="O784" s="226"/>
      <c r="P784" s="226"/>
      <c r="Q784" s="227"/>
      <c r="R784" s="226"/>
      <c r="S784" s="226"/>
      <c r="T784" s="226"/>
      <c r="V784" s="226"/>
      <c r="W784" s="226"/>
      <c r="X784" s="226"/>
      <c r="Y784" s="226"/>
      <c r="Z784" s="226"/>
    </row>
    <row r="785" spans="3:26" x14ac:dyDescent="0.25">
      <c r="C785" s="226"/>
      <c r="D785" s="227"/>
      <c r="F785" s="226"/>
      <c r="G785" s="227"/>
      <c r="I785" s="226"/>
      <c r="J785" s="227"/>
      <c r="O785" s="226"/>
      <c r="P785" s="226"/>
      <c r="Q785" s="227"/>
      <c r="R785" s="226"/>
      <c r="S785" s="226"/>
      <c r="T785" s="226"/>
      <c r="V785" s="226"/>
      <c r="W785" s="226"/>
      <c r="X785" s="226"/>
      <c r="Y785" s="226"/>
      <c r="Z785" s="226"/>
    </row>
    <row r="786" spans="3:26" x14ac:dyDescent="0.25">
      <c r="C786" s="226"/>
      <c r="D786" s="227"/>
      <c r="F786" s="226"/>
      <c r="G786" s="227"/>
      <c r="I786" s="226"/>
      <c r="J786" s="227"/>
      <c r="O786" s="226"/>
      <c r="P786" s="226"/>
      <c r="Q786" s="227"/>
      <c r="R786" s="226"/>
      <c r="S786" s="226"/>
      <c r="T786" s="226"/>
      <c r="V786" s="226"/>
      <c r="W786" s="226"/>
      <c r="X786" s="226"/>
      <c r="Y786" s="226"/>
      <c r="Z786" s="226"/>
    </row>
    <row r="787" spans="3:26" x14ac:dyDescent="0.25">
      <c r="C787" s="226"/>
      <c r="D787" s="227"/>
      <c r="F787" s="226"/>
      <c r="G787" s="227"/>
      <c r="I787" s="226"/>
      <c r="J787" s="227"/>
      <c r="O787" s="226"/>
      <c r="P787" s="226"/>
      <c r="Q787" s="227"/>
      <c r="R787" s="226"/>
      <c r="S787" s="226"/>
      <c r="T787" s="226"/>
      <c r="V787" s="226"/>
      <c r="W787" s="226"/>
      <c r="X787" s="226"/>
      <c r="Y787" s="226"/>
      <c r="Z787" s="226"/>
    </row>
    <row r="788" spans="3:26" x14ac:dyDescent="0.25">
      <c r="C788" s="226"/>
      <c r="D788" s="227"/>
      <c r="F788" s="226"/>
      <c r="G788" s="227"/>
      <c r="I788" s="226"/>
      <c r="J788" s="227"/>
      <c r="O788" s="226"/>
      <c r="P788" s="226"/>
      <c r="Q788" s="227"/>
      <c r="R788" s="226"/>
      <c r="S788" s="226"/>
      <c r="T788" s="226"/>
      <c r="V788" s="226"/>
      <c r="W788" s="226"/>
      <c r="X788" s="226"/>
      <c r="Y788" s="226"/>
      <c r="Z788" s="226"/>
    </row>
    <row r="789" spans="3:26" x14ac:dyDescent="0.25">
      <c r="C789" s="226"/>
      <c r="D789" s="227"/>
      <c r="F789" s="226"/>
      <c r="G789" s="227"/>
      <c r="I789" s="226"/>
      <c r="J789" s="227"/>
      <c r="O789" s="226"/>
      <c r="P789" s="226"/>
      <c r="Q789" s="227"/>
      <c r="R789" s="226"/>
      <c r="S789" s="226"/>
      <c r="T789" s="226"/>
      <c r="V789" s="226"/>
      <c r="W789" s="226"/>
      <c r="X789" s="226"/>
      <c r="Y789" s="226"/>
      <c r="Z789" s="226"/>
    </row>
    <row r="790" spans="3:26" x14ac:dyDescent="0.25">
      <c r="C790" s="226"/>
      <c r="D790" s="227"/>
      <c r="F790" s="226"/>
      <c r="G790" s="227"/>
      <c r="I790" s="226"/>
      <c r="J790" s="227"/>
      <c r="O790" s="226"/>
      <c r="P790" s="226"/>
      <c r="Q790" s="227"/>
      <c r="R790" s="226"/>
      <c r="S790" s="226"/>
      <c r="T790" s="226"/>
      <c r="V790" s="226"/>
      <c r="W790" s="226"/>
      <c r="X790" s="226"/>
      <c r="Y790" s="226"/>
      <c r="Z790" s="226"/>
    </row>
    <row r="791" spans="3:26" x14ac:dyDescent="0.25">
      <c r="C791" s="226"/>
      <c r="D791" s="227"/>
      <c r="F791" s="226"/>
      <c r="G791" s="227"/>
      <c r="I791" s="226"/>
      <c r="J791" s="227"/>
      <c r="O791" s="226"/>
      <c r="P791" s="226"/>
      <c r="Q791" s="227"/>
      <c r="R791" s="226"/>
      <c r="S791" s="226"/>
      <c r="T791" s="226"/>
      <c r="V791" s="226"/>
      <c r="W791" s="226"/>
      <c r="X791" s="226"/>
      <c r="Y791" s="226"/>
      <c r="Z791" s="226"/>
    </row>
    <row r="792" spans="3:26" x14ac:dyDescent="0.25">
      <c r="C792" s="226"/>
      <c r="D792" s="227"/>
      <c r="F792" s="226"/>
      <c r="G792" s="227"/>
      <c r="I792" s="226"/>
      <c r="J792" s="227"/>
      <c r="O792" s="226"/>
      <c r="P792" s="226"/>
      <c r="Q792" s="227"/>
      <c r="R792" s="226"/>
      <c r="S792" s="226"/>
      <c r="T792" s="226"/>
      <c r="V792" s="226"/>
      <c r="W792" s="226"/>
      <c r="X792" s="226"/>
      <c r="Y792" s="226"/>
      <c r="Z792" s="226"/>
    </row>
    <row r="793" spans="3:26" x14ac:dyDescent="0.25">
      <c r="C793" s="226"/>
      <c r="D793" s="227"/>
      <c r="F793" s="226"/>
      <c r="G793" s="227"/>
      <c r="I793" s="226"/>
      <c r="J793" s="227"/>
      <c r="O793" s="226"/>
      <c r="P793" s="226"/>
      <c r="Q793" s="227"/>
      <c r="R793" s="226"/>
      <c r="S793" s="226"/>
      <c r="T793" s="226"/>
      <c r="V793" s="226"/>
      <c r="W793" s="226"/>
      <c r="X793" s="226"/>
      <c r="Y793" s="226"/>
      <c r="Z793" s="226"/>
    </row>
    <row r="794" spans="3:26" x14ac:dyDescent="0.25">
      <c r="C794" s="226"/>
      <c r="D794" s="227"/>
      <c r="F794" s="226"/>
      <c r="G794" s="227"/>
      <c r="I794" s="226"/>
      <c r="J794" s="227"/>
      <c r="O794" s="226"/>
      <c r="P794" s="226"/>
      <c r="Q794" s="227"/>
      <c r="R794" s="226"/>
      <c r="S794" s="226"/>
      <c r="T794" s="226"/>
      <c r="V794" s="226"/>
      <c r="W794" s="226"/>
      <c r="X794" s="226"/>
      <c r="Y794" s="226"/>
      <c r="Z794" s="226"/>
    </row>
    <row r="795" spans="3:26" x14ac:dyDescent="0.25">
      <c r="C795" s="226"/>
      <c r="D795" s="227"/>
      <c r="F795" s="226"/>
      <c r="G795" s="227"/>
      <c r="I795" s="226"/>
      <c r="J795" s="227"/>
      <c r="O795" s="226"/>
      <c r="P795" s="226"/>
      <c r="Q795" s="227"/>
      <c r="R795" s="226"/>
      <c r="S795" s="226"/>
      <c r="T795" s="226"/>
      <c r="V795" s="226"/>
      <c r="W795" s="226"/>
      <c r="X795" s="226"/>
      <c r="Y795" s="226"/>
      <c r="Z795" s="226"/>
    </row>
    <row r="796" spans="3:26" x14ac:dyDescent="0.25">
      <c r="C796" s="226"/>
      <c r="D796" s="227"/>
      <c r="F796" s="226"/>
      <c r="G796" s="227"/>
      <c r="I796" s="226"/>
      <c r="J796" s="227"/>
      <c r="O796" s="226"/>
      <c r="P796" s="226"/>
      <c r="Q796" s="227"/>
      <c r="R796" s="226"/>
      <c r="S796" s="226"/>
      <c r="T796" s="226"/>
      <c r="V796" s="226"/>
      <c r="W796" s="226"/>
      <c r="X796" s="226"/>
      <c r="Y796" s="226"/>
      <c r="Z796" s="226"/>
    </row>
    <row r="797" spans="3:26" x14ac:dyDescent="0.25">
      <c r="C797" s="226"/>
      <c r="D797" s="227"/>
      <c r="F797" s="226"/>
      <c r="G797" s="227"/>
      <c r="I797" s="226"/>
      <c r="J797" s="227"/>
      <c r="O797" s="226"/>
      <c r="P797" s="226"/>
      <c r="Q797" s="227"/>
      <c r="R797" s="226"/>
      <c r="S797" s="226"/>
      <c r="T797" s="226"/>
      <c r="V797" s="226"/>
      <c r="W797" s="226"/>
      <c r="X797" s="226"/>
      <c r="Y797" s="226"/>
      <c r="Z797" s="226"/>
    </row>
    <row r="798" spans="3:26" x14ac:dyDescent="0.25">
      <c r="C798" s="226"/>
      <c r="D798" s="227"/>
      <c r="F798" s="226"/>
      <c r="G798" s="227"/>
      <c r="I798" s="226"/>
      <c r="J798" s="227"/>
      <c r="O798" s="226"/>
      <c r="P798" s="226"/>
      <c r="Q798" s="227"/>
      <c r="R798" s="226"/>
      <c r="S798" s="226"/>
      <c r="T798" s="226"/>
      <c r="V798" s="226"/>
      <c r="W798" s="226"/>
      <c r="X798" s="226"/>
      <c r="Y798" s="226"/>
      <c r="Z798" s="226"/>
    </row>
    <row r="799" spans="3:26" x14ac:dyDescent="0.25">
      <c r="C799" s="226"/>
      <c r="D799" s="227"/>
      <c r="F799" s="226"/>
      <c r="G799" s="227"/>
      <c r="I799" s="226"/>
      <c r="J799" s="227"/>
      <c r="O799" s="226"/>
      <c r="P799" s="226"/>
      <c r="Q799" s="227"/>
      <c r="R799" s="226"/>
      <c r="S799" s="226"/>
      <c r="T799" s="226"/>
      <c r="V799" s="226"/>
      <c r="W799" s="226"/>
      <c r="X799" s="226"/>
      <c r="Y799" s="226"/>
      <c r="Z799" s="226"/>
    </row>
    <row r="800" spans="3:26" x14ac:dyDescent="0.25">
      <c r="C800" s="226"/>
      <c r="D800" s="227"/>
      <c r="F800" s="226"/>
      <c r="G800" s="227"/>
      <c r="I800" s="226"/>
      <c r="J800" s="227"/>
      <c r="O800" s="226"/>
      <c r="P800" s="226"/>
      <c r="Q800" s="227"/>
      <c r="R800" s="226"/>
      <c r="S800" s="226"/>
      <c r="T800" s="226"/>
      <c r="V800" s="226"/>
      <c r="W800" s="226"/>
      <c r="X800" s="226"/>
      <c r="Y800" s="226"/>
      <c r="Z800" s="226"/>
    </row>
    <row r="801" spans="3:26" x14ac:dyDescent="0.25">
      <c r="C801" s="226"/>
      <c r="D801" s="227"/>
      <c r="F801" s="226"/>
      <c r="G801" s="227"/>
      <c r="I801" s="226"/>
      <c r="J801" s="227"/>
      <c r="O801" s="226"/>
      <c r="P801" s="226"/>
      <c r="Q801" s="227"/>
      <c r="R801" s="226"/>
      <c r="S801" s="226"/>
      <c r="T801" s="226"/>
      <c r="V801" s="226"/>
      <c r="W801" s="226"/>
      <c r="X801" s="226"/>
      <c r="Y801" s="226"/>
      <c r="Z801" s="226"/>
    </row>
    <row r="802" spans="3:26" x14ac:dyDescent="0.25">
      <c r="C802" s="226"/>
      <c r="D802" s="227"/>
      <c r="F802" s="226"/>
      <c r="G802" s="227"/>
      <c r="I802" s="226"/>
      <c r="J802" s="227"/>
      <c r="O802" s="226"/>
      <c r="P802" s="226"/>
      <c r="Q802" s="227"/>
      <c r="R802" s="226"/>
      <c r="S802" s="226"/>
      <c r="T802" s="226"/>
      <c r="V802" s="226"/>
      <c r="W802" s="226"/>
      <c r="X802" s="226"/>
      <c r="Y802" s="226"/>
      <c r="Z802" s="226"/>
    </row>
    <row r="803" spans="3:26" x14ac:dyDescent="0.25">
      <c r="C803" s="226"/>
      <c r="D803" s="227"/>
      <c r="F803" s="226"/>
      <c r="G803" s="227"/>
      <c r="I803" s="226"/>
      <c r="J803" s="227"/>
      <c r="O803" s="226"/>
      <c r="P803" s="226"/>
      <c r="Q803" s="227"/>
      <c r="R803" s="226"/>
      <c r="S803" s="226"/>
      <c r="T803" s="226"/>
      <c r="V803" s="226"/>
      <c r="W803" s="226"/>
      <c r="X803" s="226"/>
      <c r="Y803" s="226"/>
      <c r="Z803" s="226"/>
    </row>
    <row r="804" spans="3:26" x14ac:dyDescent="0.25">
      <c r="C804" s="226"/>
      <c r="D804" s="227"/>
      <c r="F804" s="226"/>
      <c r="G804" s="227"/>
      <c r="I804" s="226"/>
      <c r="J804" s="227"/>
      <c r="O804" s="226"/>
      <c r="P804" s="226"/>
      <c r="Q804" s="227"/>
      <c r="R804" s="226"/>
      <c r="S804" s="226"/>
      <c r="T804" s="226"/>
      <c r="V804" s="226"/>
      <c r="W804" s="226"/>
      <c r="X804" s="226"/>
      <c r="Y804" s="226"/>
      <c r="Z804" s="226"/>
    </row>
    <row r="805" spans="3:26" x14ac:dyDescent="0.25">
      <c r="C805" s="226"/>
      <c r="D805" s="227"/>
      <c r="F805" s="226"/>
      <c r="G805" s="227"/>
      <c r="I805" s="226"/>
      <c r="J805" s="227"/>
      <c r="O805" s="226"/>
      <c r="P805" s="226"/>
      <c r="Q805" s="227"/>
      <c r="R805" s="226"/>
      <c r="S805" s="226"/>
      <c r="T805" s="226"/>
      <c r="V805" s="226"/>
      <c r="W805" s="226"/>
      <c r="X805" s="226"/>
      <c r="Y805" s="226"/>
      <c r="Z805" s="226"/>
    </row>
    <row r="806" spans="3:26" x14ac:dyDescent="0.25">
      <c r="C806" s="226"/>
      <c r="D806" s="227"/>
      <c r="F806" s="226"/>
      <c r="G806" s="227"/>
      <c r="I806" s="226"/>
      <c r="J806" s="227"/>
      <c r="O806" s="226"/>
      <c r="P806" s="226"/>
      <c r="Q806" s="227"/>
      <c r="R806" s="226"/>
      <c r="S806" s="226"/>
      <c r="T806" s="226"/>
      <c r="V806" s="226"/>
      <c r="W806" s="226"/>
      <c r="X806" s="226"/>
      <c r="Y806" s="226"/>
      <c r="Z806" s="226"/>
    </row>
    <row r="807" spans="3:26" x14ac:dyDescent="0.25">
      <c r="C807" s="226"/>
      <c r="D807" s="227"/>
      <c r="F807" s="226"/>
      <c r="G807" s="227"/>
      <c r="I807" s="226"/>
      <c r="J807" s="227"/>
      <c r="O807" s="226"/>
      <c r="P807" s="226"/>
      <c r="Q807" s="227"/>
      <c r="R807" s="226"/>
      <c r="S807" s="226"/>
      <c r="T807" s="226"/>
      <c r="V807" s="226"/>
      <c r="W807" s="226"/>
      <c r="X807" s="226"/>
      <c r="Y807" s="226"/>
      <c r="Z807" s="226"/>
    </row>
    <row r="808" spans="3:26" x14ac:dyDescent="0.25">
      <c r="C808" s="226"/>
      <c r="D808" s="227"/>
      <c r="F808" s="226"/>
      <c r="G808" s="227"/>
      <c r="I808" s="226"/>
      <c r="J808" s="227"/>
      <c r="O808" s="226"/>
      <c r="P808" s="226"/>
      <c r="Q808" s="227"/>
      <c r="R808" s="226"/>
      <c r="S808" s="226"/>
      <c r="T808" s="226"/>
      <c r="V808" s="226"/>
      <c r="W808" s="226"/>
      <c r="X808" s="226"/>
      <c r="Y808" s="226"/>
      <c r="Z808" s="226"/>
    </row>
    <row r="809" spans="3:26" x14ac:dyDescent="0.25">
      <c r="C809" s="226"/>
      <c r="D809" s="227"/>
      <c r="F809" s="226"/>
      <c r="G809" s="227"/>
      <c r="I809" s="226"/>
      <c r="J809" s="227"/>
      <c r="O809" s="226"/>
      <c r="P809" s="226"/>
      <c r="Q809" s="227"/>
      <c r="R809" s="226"/>
      <c r="S809" s="226"/>
      <c r="T809" s="226"/>
      <c r="V809" s="226"/>
      <c r="W809" s="226"/>
      <c r="X809" s="226"/>
      <c r="Y809" s="226"/>
      <c r="Z809" s="226"/>
    </row>
    <row r="810" spans="3:26" x14ac:dyDescent="0.25">
      <c r="C810" s="226"/>
      <c r="D810" s="227"/>
      <c r="F810" s="226"/>
      <c r="G810" s="227"/>
      <c r="I810" s="226"/>
      <c r="J810" s="227"/>
      <c r="O810" s="226"/>
      <c r="P810" s="226"/>
      <c r="Q810" s="227"/>
      <c r="R810" s="226"/>
      <c r="S810" s="226"/>
      <c r="T810" s="226"/>
      <c r="V810" s="226"/>
      <c r="W810" s="226"/>
      <c r="X810" s="226"/>
      <c r="Y810" s="226"/>
      <c r="Z810" s="226"/>
    </row>
    <row r="811" spans="3:26" x14ac:dyDescent="0.25">
      <c r="C811" s="226"/>
      <c r="D811" s="227"/>
      <c r="F811" s="226"/>
      <c r="G811" s="227"/>
      <c r="I811" s="226"/>
      <c r="J811" s="227"/>
      <c r="O811" s="226"/>
      <c r="P811" s="226"/>
      <c r="Q811" s="227"/>
      <c r="R811" s="226"/>
      <c r="S811" s="226"/>
      <c r="T811" s="226"/>
      <c r="V811" s="226"/>
      <c r="W811" s="226"/>
      <c r="X811" s="226"/>
      <c r="Y811" s="226"/>
      <c r="Z811" s="226"/>
    </row>
    <row r="812" spans="3:26" x14ac:dyDescent="0.25">
      <c r="C812" s="226"/>
      <c r="D812" s="227"/>
      <c r="F812" s="226"/>
      <c r="G812" s="227"/>
      <c r="I812" s="226"/>
      <c r="J812" s="227"/>
      <c r="O812" s="226"/>
      <c r="P812" s="226"/>
      <c r="Q812" s="227"/>
      <c r="R812" s="226"/>
      <c r="S812" s="226"/>
      <c r="T812" s="226"/>
      <c r="V812" s="226"/>
      <c r="W812" s="226"/>
      <c r="X812" s="226"/>
      <c r="Y812" s="226"/>
      <c r="Z812" s="226"/>
    </row>
    <row r="813" spans="3:26" x14ac:dyDescent="0.25">
      <c r="C813" s="226"/>
      <c r="D813" s="227"/>
      <c r="F813" s="226"/>
      <c r="G813" s="227"/>
      <c r="I813" s="226"/>
      <c r="J813" s="227"/>
      <c r="O813" s="226"/>
      <c r="P813" s="226"/>
      <c r="Q813" s="227"/>
      <c r="R813" s="226"/>
      <c r="S813" s="226"/>
      <c r="T813" s="226"/>
      <c r="V813" s="226"/>
      <c r="W813" s="226"/>
      <c r="X813" s="226"/>
      <c r="Y813" s="226"/>
      <c r="Z813" s="226"/>
    </row>
    <row r="814" spans="3:26" x14ac:dyDescent="0.25">
      <c r="C814" s="226"/>
      <c r="D814" s="227"/>
      <c r="F814" s="226"/>
      <c r="G814" s="227"/>
      <c r="I814" s="226"/>
      <c r="J814" s="227"/>
      <c r="O814" s="226"/>
      <c r="P814" s="226"/>
      <c r="Q814" s="227"/>
      <c r="R814" s="226"/>
      <c r="S814" s="226"/>
      <c r="T814" s="226"/>
      <c r="V814" s="226"/>
      <c r="W814" s="226"/>
      <c r="X814" s="226"/>
      <c r="Y814" s="226"/>
      <c r="Z814" s="226"/>
    </row>
    <row r="815" spans="3:26" x14ac:dyDescent="0.25">
      <c r="C815" s="226"/>
      <c r="D815" s="227"/>
      <c r="F815" s="226"/>
      <c r="G815" s="227"/>
      <c r="I815" s="226"/>
      <c r="J815" s="227"/>
      <c r="O815" s="226"/>
      <c r="P815" s="226"/>
      <c r="Q815" s="227"/>
      <c r="R815" s="226"/>
      <c r="S815" s="226"/>
      <c r="T815" s="226"/>
      <c r="V815" s="226"/>
      <c r="W815" s="226"/>
      <c r="X815" s="226"/>
      <c r="Y815" s="226"/>
      <c r="Z815" s="226"/>
    </row>
    <row r="816" spans="3:26" x14ac:dyDescent="0.25">
      <c r="C816" s="226"/>
      <c r="D816" s="227"/>
      <c r="F816" s="226"/>
      <c r="G816" s="227"/>
      <c r="I816" s="226"/>
      <c r="J816" s="227"/>
      <c r="O816" s="226"/>
      <c r="P816" s="226"/>
      <c r="Q816" s="227"/>
      <c r="R816" s="226"/>
      <c r="S816" s="226"/>
      <c r="T816" s="226"/>
      <c r="V816" s="226"/>
      <c r="W816" s="226"/>
      <c r="X816" s="226"/>
      <c r="Y816" s="226"/>
      <c r="Z816" s="226"/>
    </row>
    <row r="817" spans="3:26" x14ac:dyDescent="0.25">
      <c r="C817" s="226"/>
      <c r="D817" s="227"/>
      <c r="F817" s="226"/>
      <c r="G817" s="227"/>
      <c r="I817" s="226"/>
      <c r="J817" s="227"/>
      <c r="O817" s="226"/>
      <c r="P817" s="226"/>
      <c r="Q817" s="227"/>
      <c r="R817" s="226"/>
      <c r="S817" s="226"/>
      <c r="T817" s="226"/>
      <c r="V817" s="226"/>
      <c r="W817" s="226"/>
      <c r="X817" s="226"/>
      <c r="Y817" s="226"/>
      <c r="Z817" s="226"/>
    </row>
    <row r="818" spans="3:26" x14ac:dyDescent="0.25">
      <c r="C818" s="226"/>
      <c r="D818" s="227"/>
      <c r="F818" s="226"/>
      <c r="G818" s="227"/>
      <c r="I818" s="226"/>
      <c r="J818" s="227"/>
      <c r="O818" s="226"/>
      <c r="P818" s="226"/>
      <c r="Q818" s="227"/>
      <c r="R818" s="226"/>
      <c r="S818" s="226"/>
      <c r="T818" s="226"/>
      <c r="V818" s="226"/>
      <c r="W818" s="226"/>
      <c r="X818" s="226"/>
      <c r="Y818" s="226"/>
      <c r="Z818" s="226"/>
    </row>
    <row r="819" spans="3:26" x14ac:dyDescent="0.25">
      <c r="C819" s="226"/>
      <c r="D819" s="227"/>
      <c r="F819" s="226"/>
      <c r="G819" s="227"/>
      <c r="I819" s="226"/>
      <c r="J819" s="227"/>
      <c r="O819" s="226"/>
      <c r="P819" s="226"/>
      <c r="Q819" s="227"/>
      <c r="R819" s="226"/>
      <c r="S819" s="226"/>
      <c r="T819" s="226"/>
      <c r="V819" s="226"/>
      <c r="W819" s="226"/>
      <c r="X819" s="226"/>
      <c r="Y819" s="226"/>
      <c r="Z819" s="226"/>
    </row>
    <row r="820" spans="3:26" x14ac:dyDescent="0.25">
      <c r="C820" s="226"/>
      <c r="D820" s="227"/>
      <c r="F820" s="226"/>
      <c r="G820" s="227"/>
      <c r="I820" s="226"/>
      <c r="J820" s="227"/>
      <c r="O820" s="226"/>
      <c r="P820" s="226"/>
      <c r="Q820" s="227"/>
      <c r="R820" s="226"/>
      <c r="S820" s="226"/>
      <c r="T820" s="226"/>
      <c r="V820" s="226"/>
      <c r="W820" s="226"/>
      <c r="X820" s="226"/>
      <c r="Y820" s="226"/>
      <c r="Z820" s="226"/>
    </row>
    <row r="821" spans="3:26" x14ac:dyDescent="0.25">
      <c r="C821" s="226"/>
      <c r="D821" s="227"/>
      <c r="F821" s="226"/>
      <c r="G821" s="227"/>
      <c r="I821" s="226"/>
      <c r="J821" s="227"/>
      <c r="O821" s="226"/>
      <c r="P821" s="226"/>
      <c r="Q821" s="227"/>
      <c r="R821" s="226"/>
      <c r="S821" s="226"/>
      <c r="T821" s="226"/>
      <c r="V821" s="226"/>
      <c r="W821" s="226"/>
      <c r="X821" s="226"/>
      <c r="Y821" s="226"/>
      <c r="Z821" s="226"/>
    </row>
    <row r="822" spans="3:26" x14ac:dyDescent="0.25">
      <c r="C822" s="226"/>
      <c r="D822" s="227"/>
      <c r="F822" s="226"/>
      <c r="G822" s="227"/>
      <c r="I822" s="226"/>
      <c r="J822" s="227"/>
      <c r="O822" s="226"/>
      <c r="P822" s="226"/>
      <c r="Q822" s="227"/>
      <c r="R822" s="226"/>
      <c r="S822" s="226"/>
      <c r="T822" s="226"/>
      <c r="V822" s="226"/>
      <c r="W822" s="226"/>
      <c r="X822" s="226"/>
      <c r="Y822" s="226"/>
      <c r="Z822" s="226"/>
    </row>
    <row r="823" spans="3:26" x14ac:dyDescent="0.25">
      <c r="C823" s="226"/>
      <c r="D823" s="227"/>
      <c r="F823" s="226"/>
      <c r="G823" s="227"/>
      <c r="I823" s="226"/>
      <c r="J823" s="227"/>
      <c r="O823" s="226"/>
      <c r="P823" s="226"/>
      <c r="Q823" s="227"/>
      <c r="R823" s="226"/>
      <c r="S823" s="226"/>
      <c r="T823" s="226"/>
      <c r="V823" s="226"/>
      <c r="W823" s="226"/>
      <c r="X823" s="226"/>
      <c r="Y823" s="226"/>
      <c r="Z823" s="226"/>
    </row>
    <row r="824" spans="3:26" x14ac:dyDescent="0.25">
      <c r="C824" s="226"/>
      <c r="D824" s="227"/>
      <c r="F824" s="226"/>
      <c r="G824" s="227"/>
      <c r="I824" s="226"/>
      <c r="J824" s="227"/>
      <c r="O824" s="226"/>
      <c r="P824" s="226"/>
      <c r="Q824" s="227"/>
      <c r="R824" s="226"/>
      <c r="S824" s="226"/>
      <c r="T824" s="226"/>
      <c r="V824" s="226"/>
      <c r="W824" s="226"/>
      <c r="X824" s="226"/>
      <c r="Y824" s="226"/>
      <c r="Z824" s="226"/>
    </row>
    <row r="825" spans="3:26" x14ac:dyDescent="0.25">
      <c r="C825" s="226"/>
      <c r="D825" s="227"/>
      <c r="F825" s="226"/>
      <c r="G825" s="227"/>
      <c r="I825" s="226"/>
      <c r="J825" s="227"/>
      <c r="O825" s="226"/>
      <c r="P825" s="226"/>
      <c r="Q825" s="227"/>
      <c r="R825" s="226"/>
      <c r="S825" s="226"/>
      <c r="T825" s="226"/>
      <c r="V825" s="226"/>
      <c r="W825" s="226"/>
      <c r="X825" s="226"/>
      <c r="Y825" s="226"/>
      <c r="Z825" s="226"/>
    </row>
    <row r="826" spans="3:26" x14ac:dyDescent="0.25">
      <c r="C826" s="226"/>
      <c r="D826" s="227"/>
      <c r="F826" s="226"/>
      <c r="G826" s="227"/>
      <c r="I826" s="226"/>
      <c r="J826" s="227"/>
      <c r="O826" s="226"/>
      <c r="P826" s="226"/>
      <c r="Q826" s="227"/>
      <c r="R826" s="226"/>
      <c r="S826" s="226"/>
      <c r="T826" s="226"/>
      <c r="V826" s="226"/>
      <c r="W826" s="226"/>
      <c r="X826" s="226"/>
      <c r="Y826" s="226"/>
      <c r="Z826" s="226"/>
    </row>
    <row r="827" spans="3:26" x14ac:dyDescent="0.25">
      <c r="C827" s="226"/>
      <c r="D827" s="227"/>
      <c r="F827" s="226"/>
      <c r="G827" s="227"/>
      <c r="I827" s="226"/>
      <c r="J827" s="227"/>
      <c r="O827" s="226"/>
      <c r="P827" s="226"/>
      <c r="Q827" s="227"/>
      <c r="R827" s="226"/>
      <c r="S827" s="226"/>
      <c r="T827" s="226"/>
      <c r="V827" s="226"/>
      <c r="W827" s="226"/>
      <c r="X827" s="226"/>
      <c r="Y827" s="226"/>
      <c r="Z827" s="226"/>
    </row>
    <row r="828" spans="3:26" x14ac:dyDescent="0.25">
      <c r="C828" s="226"/>
      <c r="D828" s="227"/>
      <c r="F828" s="226"/>
      <c r="G828" s="227"/>
      <c r="I828" s="226"/>
      <c r="J828" s="227"/>
      <c r="O828" s="226"/>
      <c r="P828" s="226"/>
      <c r="Q828" s="227"/>
      <c r="R828" s="226"/>
      <c r="S828" s="226"/>
      <c r="T828" s="226"/>
      <c r="V828" s="226"/>
      <c r="W828" s="226"/>
      <c r="X828" s="226"/>
      <c r="Y828" s="226"/>
      <c r="Z828" s="226"/>
    </row>
    <row r="829" spans="3:26" x14ac:dyDescent="0.25">
      <c r="C829" s="226"/>
      <c r="D829" s="227"/>
      <c r="F829" s="226"/>
      <c r="G829" s="227"/>
      <c r="I829" s="226"/>
      <c r="J829" s="227"/>
      <c r="O829" s="226"/>
      <c r="P829" s="226"/>
      <c r="Q829" s="227"/>
      <c r="R829" s="226"/>
      <c r="S829" s="226"/>
      <c r="T829" s="226"/>
      <c r="V829" s="226"/>
      <c r="W829" s="226"/>
      <c r="X829" s="226"/>
      <c r="Y829" s="226"/>
      <c r="Z829" s="226"/>
    </row>
    <row r="830" spans="3:26" x14ac:dyDescent="0.25">
      <c r="C830" s="226"/>
      <c r="D830" s="227"/>
      <c r="F830" s="226"/>
      <c r="G830" s="227"/>
      <c r="I830" s="226"/>
      <c r="J830" s="227"/>
      <c r="O830" s="226"/>
      <c r="P830" s="226"/>
      <c r="Q830" s="227"/>
      <c r="R830" s="226"/>
      <c r="S830" s="226"/>
      <c r="T830" s="226"/>
      <c r="V830" s="226"/>
      <c r="W830" s="226"/>
      <c r="X830" s="226"/>
      <c r="Y830" s="226"/>
      <c r="Z830" s="226"/>
    </row>
    <row r="831" spans="3:26" x14ac:dyDescent="0.25">
      <c r="C831" s="226"/>
      <c r="D831" s="227"/>
      <c r="F831" s="226"/>
      <c r="G831" s="227"/>
      <c r="I831" s="226"/>
      <c r="J831" s="227"/>
      <c r="O831" s="226"/>
      <c r="P831" s="226"/>
      <c r="Q831" s="227"/>
      <c r="R831" s="226"/>
      <c r="S831" s="226"/>
      <c r="T831" s="226"/>
      <c r="V831" s="226"/>
      <c r="W831" s="226"/>
      <c r="X831" s="226"/>
      <c r="Y831" s="226"/>
      <c r="Z831" s="226"/>
    </row>
    <row r="832" spans="3:26" x14ac:dyDescent="0.25">
      <c r="C832" s="226"/>
      <c r="D832" s="227"/>
      <c r="F832" s="226"/>
      <c r="G832" s="227"/>
      <c r="I832" s="226"/>
      <c r="J832" s="227"/>
      <c r="O832" s="226"/>
      <c r="P832" s="226"/>
      <c r="Q832" s="227"/>
      <c r="R832" s="226"/>
      <c r="S832" s="226"/>
      <c r="T832" s="226"/>
      <c r="V832" s="226"/>
      <c r="W832" s="226"/>
      <c r="X832" s="226"/>
      <c r="Y832" s="226"/>
      <c r="Z832" s="226"/>
    </row>
    <row r="833" spans="3:26" x14ac:dyDescent="0.25">
      <c r="C833" s="226"/>
      <c r="D833" s="227"/>
      <c r="F833" s="226"/>
      <c r="G833" s="227"/>
      <c r="I833" s="226"/>
      <c r="J833" s="227"/>
      <c r="O833" s="226"/>
      <c r="P833" s="226"/>
      <c r="Q833" s="227"/>
      <c r="R833" s="226"/>
      <c r="S833" s="226"/>
      <c r="T833" s="226"/>
      <c r="V833" s="226"/>
      <c r="W833" s="226"/>
      <c r="X833" s="226"/>
      <c r="Y833" s="226"/>
      <c r="Z833" s="226"/>
    </row>
    <row r="834" spans="3:26" x14ac:dyDescent="0.25">
      <c r="C834" s="226"/>
      <c r="D834" s="227"/>
      <c r="F834" s="226"/>
      <c r="G834" s="227"/>
      <c r="I834" s="226"/>
      <c r="J834" s="227"/>
      <c r="O834" s="226"/>
      <c r="P834" s="226"/>
      <c r="Q834" s="227"/>
      <c r="R834" s="226"/>
      <c r="S834" s="226"/>
      <c r="T834" s="226"/>
      <c r="V834" s="226"/>
      <c r="W834" s="226"/>
      <c r="X834" s="226"/>
      <c r="Y834" s="226"/>
      <c r="Z834" s="226"/>
    </row>
    <row r="835" spans="3:26" x14ac:dyDescent="0.25">
      <c r="C835" s="226"/>
      <c r="D835" s="227"/>
      <c r="F835" s="226"/>
      <c r="G835" s="227"/>
      <c r="I835" s="226"/>
      <c r="J835" s="227"/>
      <c r="O835" s="226"/>
      <c r="P835" s="226"/>
      <c r="Q835" s="227"/>
      <c r="R835" s="226"/>
      <c r="S835" s="226"/>
      <c r="T835" s="226"/>
      <c r="V835" s="226"/>
      <c r="W835" s="226"/>
      <c r="X835" s="226"/>
      <c r="Y835" s="226"/>
      <c r="Z835" s="226"/>
    </row>
    <row r="836" spans="3:26" x14ac:dyDescent="0.25">
      <c r="C836" s="226"/>
      <c r="D836" s="227"/>
      <c r="F836" s="226"/>
      <c r="G836" s="227"/>
      <c r="I836" s="226"/>
      <c r="J836" s="227"/>
      <c r="O836" s="226"/>
      <c r="P836" s="226"/>
      <c r="Q836" s="227"/>
      <c r="R836" s="226"/>
      <c r="S836" s="226"/>
      <c r="T836" s="226"/>
      <c r="V836" s="226"/>
      <c r="W836" s="226"/>
      <c r="X836" s="226"/>
      <c r="Y836" s="226"/>
      <c r="Z836" s="226"/>
    </row>
    <row r="837" spans="3:26" x14ac:dyDescent="0.25">
      <c r="C837" s="226"/>
      <c r="D837" s="227"/>
      <c r="F837" s="226"/>
      <c r="G837" s="227"/>
      <c r="I837" s="226"/>
      <c r="J837" s="227"/>
      <c r="O837" s="226"/>
      <c r="P837" s="226"/>
      <c r="Q837" s="227"/>
      <c r="R837" s="226"/>
      <c r="S837" s="226"/>
      <c r="T837" s="226"/>
      <c r="V837" s="226"/>
      <c r="W837" s="226"/>
      <c r="X837" s="226"/>
      <c r="Y837" s="226"/>
      <c r="Z837" s="226"/>
    </row>
    <row r="838" spans="3:26" x14ac:dyDescent="0.25">
      <c r="C838" s="226"/>
      <c r="D838" s="227"/>
      <c r="F838" s="226"/>
      <c r="G838" s="227"/>
      <c r="I838" s="226"/>
      <c r="J838" s="227"/>
      <c r="O838" s="226"/>
      <c r="P838" s="226"/>
      <c r="Q838" s="227"/>
      <c r="R838" s="226"/>
      <c r="S838" s="226"/>
      <c r="T838" s="226"/>
      <c r="V838" s="226"/>
      <c r="W838" s="226"/>
      <c r="X838" s="226"/>
      <c r="Y838" s="226"/>
      <c r="Z838" s="226"/>
    </row>
    <row r="839" spans="3:26" x14ac:dyDescent="0.25">
      <c r="C839" s="226"/>
      <c r="D839" s="227"/>
      <c r="F839" s="226"/>
      <c r="G839" s="227"/>
      <c r="I839" s="226"/>
      <c r="J839" s="227"/>
      <c r="O839" s="226"/>
      <c r="P839" s="226"/>
      <c r="Q839" s="227"/>
      <c r="R839" s="226"/>
      <c r="S839" s="226"/>
      <c r="T839" s="226"/>
      <c r="V839" s="226"/>
      <c r="W839" s="226"/>
      <c r="X839" s="226"/>
      <c r="Y839" s="226"/>
      <c r="Z839" s="226"/>
    </row>
    <row r="840" spans="3:26" x14ac:dyDescent="0.25">
      <c r="C840" s="226"/>
      <c r="D840" s="227"/>
      <c r="F840" s="226"/>
      <c r="G840" s="227"/>
      <c r="I840" s="226"/>
      <c r="J840" s="227"/>
      <c r="O840" s="226"/>
      <c r="P840" s="226"/>
      <c r="Q840" s="227"/>
      <c r="R840" s="226"/>
      <c r="S840" s="226"/>
      <c r="T840" s="226"/>
      <c r="V840" s="226"/>
      <c r="W840" s="226"/>
      <c r="X840" s="226"/>
      <c r="Y840" s="226"/>
      <c r="Z840" s="226"/>
    </row>
    <row r="841" spans="3:26" x14ac:dyDescent="0.25">
      <c r="C841" s="226"/>
      <c r="D841" s="227"/>
      <c r="F841" s="226"/>
      <c r="G841" s="227"/>
      <c r="I841" s="226"/>
      <c r="J841" s="227"/>
      <c r="O841" s="226"/>
      <c r="P841" s="226"/>
      <c r="Q841" s="227"/>
      <c r="R841" s="226"/>
      <c r="S841" s="226"/>
      <c r="T841" s="226"/>
      <c r="V841" s="226"/>
      <c r="W841" s="226"/>
      <c r="X841" s="226"/>
      <c r="Y841" s="226"/>
      <c r="Z841" s="226"/>
    </row>
    <row r="842" spans="3:26" x14ac:dyDescent="0.25">
      <c r="C842" s="226"/>
      <c r="D842" s="227"/>
      <c r="F842" s="226"/>
      <c r="G842" s="227"/>
      <c r="I842" s="226"/>
      <c r="J842" s="227"/>
      <c r="O842" s="226"/>
      <c r="P842" s="226"/>
      <c r="Q842" s="227"/>
      <c r="R842" s="226"/>
      <c r="S842" s="226"/>
      <c r="T842" s="226"/>
      <c r="V842" s="226"/>
      <c r="W842" s="226"/>
      <c r="X842" s="226"/>
      <c r="Y842" s="226"/>
      <c r="Z842" s="226"/>
    </row>
    <row r="843" spans="3:26" x14ac:dyDescent="0.25">
      <c r="C843" s="226"/>
      <c r="D843" s="227"/>
      <c r="F843" s="226"/>
      <c r="G843" s="227"/>
      <c r="I843" s="226"/>
      <c r="J843" s="227"/>
      <c r="O843" s="226"/>
      <c r="P843" s="226"/>
      <c r="Q843" s="227"/>
      <c r="R843" s="226"/>
      <c r="S843" s="226"/>
      <c r="T843" s="226"/>
      <c r="V843" s="226"/>
      <c r="W843" s="226"/>
      <c r="X843" s="226"/>
      <c r="Y843" s="226"/>
      <c r="Z843" s="226"/>
    </row>
    <row r="844" spans="3:26" x14ac:dyDescent="0.25">
      <c r="C844" s="226"/>
      <c r="D844" s="227"/>
      <c r="F844" s="226"/>
      <c r="G844" s="227"/>
      <c r="I844" s="226"/>
      <c r="J844" s="227"/>
      <c r="O844" s="226"/>
      <c r="P844" s="226"/>
      <c r="Q844" s="227"/>
      <c r="R844" s="226"/>
      <c r="S844" s="226"/>
      <c r="T844" s="226"/>
      <c r="V844" s="226"/>
      <c r="W844" s="226"/>
      <c r="X844" s="226"/>
      <c r="Y844" s="226"/>
      <c r="Z844" s="226"/>
    </row>
    <row r="845" spans="3:26" x14ac:dyDescent="0.25">
      <c r="C845" s="226"/>
      <c r="D845" s="227"/>
      <c r="F845" s="226"/>
      <c r="G845" s="227"/>
      <c r="I845" s="226"/>
      <c r="J845" s="227"/>
      <c r="O845" s="226"/>
      <c r="P845" s="226"/>
      <c r="Q845" s="227"/>
      <c r="R845" s="226"/>
      <c r="S845" s="226"/>
      <c r="T845" s="226"/>
      <c r="V845" s="226"/>
      <c r="W845" s="226"/>
      <c r="X845" s="226"/>
      <c r="Y845" s="226"/>
      <c r="Z845" s="226"/>
    </row>
    <row r="846" spans="3:26" x14ac:dyDescent="0.25">
      <c r="C846" s="226"/>
      <c r="D846" s="227"/>
      <c r="F846" s="226"/>
      <c r="G846" s="227"/>
      <c r="I846" s="226"/>
      <c r="J846" s="227"/>
      <c r="O846" s="226"/>
      <c r="P846" s="226"/>
      <c r="Q846" s="227"/>
      <c r="R846" s="226"/>
      <c r="S846" s="226"/>
      <c r="T846" s="226"/>
      <c r="V846" s="226"/>
      <c r="W846" s="226"/>
      <c r="X846" s="226"/>
      <c r="Y846" s="226"/>
      <c r="Z846" s="226"/>
    </row>
    <row r="847" spans="3:26" x14ac:dyDescent="0.25">
      <c r="C847" s="226"/>
      <c r="D847" s="227"/>
      <c r="F847" s="226"/>
      <c r="G847" s="227"/>
      <c r="I847" s="226"/>
      <c r="J847" s="227"/>
      <c r="O847" s="226"/>
      <c r="P847" s="226"/>
      <c r="Q847" s="227"/>
      <c r="R847" s="226"/>
      <c r="S847" s="226"/>
      <c r="T847" s="226"/>
      <c r="V847" s="226"/>
      <c r="W847" s="226"/>
      <c r="X847" s="226"/>
      <c r="Y847" s="226"/>
      <c r="Z847" s="226"/>
    </row>
    <row r="848" spans="3:26" x14ac:dyDescent="0.25">
      <c r="C848" s="226"/>
      <c r="D848" s="227"/>
      <c r="F848" s="226"/>
      <c r="G848" s="227"/>
      <c r="I848" s="226"/>
      <c r="J848" s="227"/>
      <c r="O848" s="226"/>
      <c r="P848" s="226"/>
      <c r="Q848" s="227"/>
      <c r="R848" s="226"/>
      <c r="S848" s="226"/>
      <c r="T848" s="226"/>
      <c r="V848" s="226"/>
      <c r="W848" s="226"/>
      <c r="X848" s="226"/>
      <c r="Y848" s="226"/>
      <c r="Z848" s="226"/>
    </row>
    <row r="849" spans="3:26" x14ac:dyDescent="0.25">
      <c r="C849" s="226"/>
      <c r="D849" s="227"/>
      <c r="F849" s="226"/>
      <c r="G849" s="227"/>
      <c r="I849" s="226"/>
      <c r="J849" s="227"/>
      <c r="O849" s="226"/>
      <c r="P849" s="226"/>
      <c r="Q849" s="227"/>
      <c r="R849" s="226"/>
      <c r="S849" s="226"/>
      <c r="T849" s="226"/>
      <c r="V849" s="226"/>
      <c r="W849" s="226"/>
      <c r="X849" s="226"/>
      <c r="Y849" s="226"/>
      <c r="Z849" s="226"/>
    </row>
    <row r="850" spans="3:26" x14ac:dyDescent="0.25">
      <c r="C850" s="226"/>
      <c r="D850" s="227"/>
      <c r="F850" s="226"/>
      <c r="G850" s="227"/>
      <c r="I850" s="226"/>
      <c r="J850" s="227"/>
      <c r="O850" s="226"/>
      <c r="P850" s="226"/>
      <c r="Q850" s="227"/>
      <c r="R850" s="226"/>
      <c r="S850" s="226"/>
      <c r="T850" s="226"/>
      <c r="V850" s="226"/>
      <c r="W850" s="226"/>
      <c r="X850" s="226"/>
      <c r="Y850" s="226"/>
      <c r="Z850" s="226"/>
    </row>
    <row r="851" spans="3:26" x14ac:dyDescent="0.25">
      <c r="C851" s="226"/>
      <c r="D851" s="227"/>
      <c r="F851" s="226"/>
      <c r="G851" s="227"/>
      <c r="I851" s="226"/>
      <c r="J851" s="227"/>
      <c r="O851" s="226"/>
      <c r="P851" s="226"/>
      <c r="Q851" s="227"/>
      <c r="R851" s="226"/>
      <c r="S851" s="226"/>
      <c r="T851" s="226"/>
      <c r="V851" s="226"/>
      <c r="W851" s="226"/>
      <c r="X851" s="226"/>
      <c r="Y851" s="226"/>
      <c r="Z851" s="226"/>
    </row>
    <row r="852" spans="3:26" x14ac:dyDescent="0.25">
      <c r="C852" s="226"/>
      <c r="D852" s="227"/>
      <c r="F852" s="226"/>
      <c r="G852" s="227"/>
      <c r="I852" s="226"/>
      <c r="J852" s="227"/>
      <c r="O852" s="226"/>
      <c r="P852" s="226"/>
      <c r="Q852" s="227"/>
      <c r="R852" s="226"/>
      <c r="S852" s="226"/>
      <c r="T852" s="226"/>
      <c r="V852" s="226"/>
      <c r="W852" s="226"/>
      <c r="X852" s="226"/>
      <c r="Y852" s="226"/>
      <c r="Z852" s="226"/>
    </row>
    <row r="853" spans="3:26" x14ac:dyDescent="0.25">
      <c r="C853" s="226"/>
      <c r="D853" s="227"/>
      <c r="F853" s="226"/>
      <c r="G853" s="227"/>
      <c r="I853" s="226"/>
      <c r="J853" s="227"/>
      <c r="O853" s="226"/>
      <c r="P853" s="226"/>
      <c r="Q853" s="227"/>
      <c r="R853" s="226"/>
      <c r="S853" s="226"/>
      <c r="T853" s="226"/>
      <c r="V853" s="226"/>
      <c r="W853" s="226"/>
      <c r="X853" s="226"/>
      <c r="Y853" s="226"/>
      <c r="Z853" s="226"/>
    </row>
    <row r="854" spans="3:26" x14ac:dyDescent="0.25">
      <c r="C854" s="226"/>
      <c r="D854" s="227"/>
      <c r="F854" s="226"/>
      <c r="G854" s="227"/>
      <c r="I854" s="226"/>
      <c r="J854" s="227"/>
      <c r="O854" s="226"/>
      <c r="P854" s="226"/>
      <c r="Q854" s="227"/>
      <c r="R854" s="226"/>
      <c r="S854" s="226"/>
      <c r="T854" s="226"/>
      <c r="V854" s="226"/>
      <c r="W854" s="226"/>
      <c r="X854" s="226"/>
      <c r="Y854" s="226"/>
      <c r="Z854" s="226"/>
    </row>
    <row r="855" spans="3:26" x14ac:dyDescent="0.25">
      <c r="C855" s="226"/>
      <c r="D855" s="227"/>
      <c r="F855" s="226"/>
      <c r="G855" s="227"/>
      <c r="I855" s="226"/>
      <c r="J855" s="227"/>
      <c r="O855" s="226"/>
      <c r="P855" s="226"/>
      <c r="Q855" s="227"/>
      <c r="R855" s="226"/>
      <c r="S855" s="226"/>
      <c r="T855" s="226"/>
      <c r="V855" s="226"/>
      <c r="W855" s="226"/>
      <c r="X855" s="226"/>
      <c r="Y855" s="226"/>
      <c r="Z855" s="226"/>
    </row>
    <row r="856" spans="3:26" x14ac:dyDescent="0.25">
      <c r="C856" s="226"/>
      <c r="D856" s="227"/>
      <c r="F856" s="226"/>
      <c r="G856" s="227"/>
      <c r="I856" s="226"/>
      <c r="J856" s="227"/>
      <c r="O856" s="226"/>
      <c r="P856" s="226"/>
      <c r="Q856" s="227"/>
      <c r="R856" s="226"/>
      <c r="S856" s="226"/>
      <c r="T856" s="226"/>
      <c r="V856" s="226"/>
      <c r="W856" s="226"/>
      <c r="X856" s="226"/>
      <c r="Y856" s="226"/>
      <c r="Z856" s="226"/>
    </row>
    <row r="857" spans="3:26" x14ac:dyDescent="0.25">
      <c r="C857" s="226"/>
      <c r="D857" s="227"/>
      <c r="F857" s="226"/>
      <c r="G857" s="227"/>
      <c r="I857" s="226"/>
      <c r="J857" s="227"/>
      <c r="O857" s="226"/>
      <c r="P857" s="226"/>
      <c r="Q857" s="227"/>
      <c r="R857" s="226"/>
      <c r="S857" s="226"/>
      <c r="T857" s="226"/>
      <c r="V857" s="226"/>
      <c r="W857" s="226"/>
      <c r="X857" s="226"/>
      <c r="Y857" s="226"/>
      <c r="Z857" s="226"/>
    </row>
    <row r="858" spans="3:26" x14ac:dyDescent="0.25">
      <c r="C858" s="226"/>
      <c r="D858" s="227"/>
      <c r="F858" s="226"/>
      <c r="G858" s="227"/>
      <c r="I858" s="226"/>
      <c r="J858" s="227"/>
      <c r="O858" s="226"/>
      <c r="P858" s="226"/>
      <c r="Q858" s="227"/>
      <c r="R858" s="226"/>
      <c r="S858" s="226"/>
      <c r="T858" s="226"/>
      <c r="V858" s="226"/>
      <c r="W858" s="226"/>
      <c r="X858" s="226"/>
      <c r="Y858" s="226"/>
      <c r="Z858" s="226"/>
    </row>
    <row r="859" spans="3:26" x14ac:dyDescent="0.25">
      <c r="C859" s="226"/>
      <c r="D859" s="227"/>
      <c r="F859" s="226"/>
      <c r="G859" s="227"/>
      <c r="I859" s="226"/>
      <c r="J859" s="227"/>
      <c r="O859" s="226"/>
      <c r="P859" s="226"/>
      <c r="Q859" s="227"/>
      <c r="R859" s="226"/>
      <c r="S859" s="226"/>
      <c r="T859" s="226"/>
      <c r="V859" s="226"/>
      <c r="W859" s="226"/>
      <c r="X859" s="226"/>
      <c r="Y859" s="226"/>
      <c r="Z859" s="226"/>
    </row>
    <row r="860" spans="3:26" x14ac:dyDescent="0.25">
      <c r="C860" s="226"/>
      <c r="D860" s="227"/>
      <c r="F860" s="226"/>
      <c r="G860" s="227"/>
      <c r="I860" s="226"/>
      <c r="J860" s="227"/>
      <c r="O860" s="226"/>
      <c r="P860" s="226"/>
      <c r="Q860" s="227"/>
      <c r="R860" s="226"/>
      <c r="S860" s="226"/>
      <c r="T860" s="226"/>
      <c r="V860" s="226"/>
      <c r="W860" s="226"/>
      <c r="X860" s="226"/>
      <c r="Y860" s="226"/>
      <c r="Z860" s="226"/>
    </row>
    <row r="861" spans="3:26" x14ac:dyDescent="0.25">
      <c r="C861" s="226"/>
      <c r="D861" s="227"/>
      <c r="F861" s="226"/>
      <c r="G861" s="227"/>
      <c r="I861" s="226"/>
      <c r="J861" s="227"/>
      <c r="O861" s="226"/>
      <c r="P861" s="226"/>
      <c r="Q861" s="227"/>
      <c r="R861" s="226"/>
      <c r="S861" s="226"/>
      <c r="T861" s="226"/>
      <c r="V861" s="226"/>
      <c r="W861" s="226"/>
      <c r="X861" s="226"/>
      <c r="Y861" s="226"/>
      <c r="Z861" s="226"/>
    </row>
    <row r="862" spans="3:26" x14ac:dyDescent="0.25">
      <c r="C862" s="226"/>
      <c r="D862" s="227"/>
      <c r="F862" s="226"/>
      <c r="G862" s="227"/>
      <c r="I862" s="226"/>
      <c r="J862" s="227"/>
      <c r="O862" s="226"/>
      <c r="P862" s="226"/>
      <c r="Q862" s="227"/>
      <c r="R862" s="226"/>
      <c r="S862" s="226"/>
      <c r="T862" s="226"/>
      <c r="V862" s="226"/>
      <c r="W862" s="226"/>
      <c r="X862" s="226"/>
      <c r="Y862" s="226"/>
      <c r="Z862" s="226"/>
    </row>
    <row r="863" spans="3:26" x14ac:dyDescent="0.25">
      <c r="C863" s="226"/>
      <c r="D863" s="227"/>
      <c r="F863" s="226"/>
      <c r="G863" s="227"/>
      <c r="I863" s="226"/>
      <c r="J863" s="227"/>
      <c r="O863" s="226"/>
      <c r="P863" s="226"/>
      <c r="Q863" s="227"/>
      <c r="R863" s="226"/>
      <c r="S863" s="226"/>
      <c r="T863" s="226"/>
      <c r="V863" s="226"/>
      <c r="W863" s="226"/>
      <c r="X863" s="226"/>
      <c r="Y863" s="226"/>
      <c r="Z863" s="226"/>
    </row>
    <row r="864" spans="3:26" x14ac:dyDescent="0.25">
      <c r="C864" s="226"/>
      <c r="D864" s="227"/>
      <c r="F864" s="226"/>
      <c r="G864" s="227"/>
      <c r="I864" s="226"/>
      <c r="J864" s="227"/>
      <c r="O864" s="226"/>
      <c r="P864" s="226"/>
      <c r="Q864" s="227"/>
      <c r="R864" s="226"/>
      <c r="S864" s="226"/>
      <c r="T864" s="226"/>
      <c r="V864" s="226"/>
      <c r="W864" s="226"/>
      <c r="X864" s="226"/>
      <c r="Y864" s="226"/>
      <c r="Z864" s="226"/>
    </row>
    <row r="865" spans="3:26" x14ac:dyDescent="0.25">
      <c r="C865" s="226"/>
      <c r="D865" s="227"/>
      <c r="F865" s="226"/>
      <c r="G865" s="227"/>
      <c r="I865" s="226"/>
      <c r="J865" s="227"/>
      <c r="O865" s="226"/>
      <c r="P865" s="226"/>
      <c r="Q865" s="227"/>
      <c r="R865" s="226"/>
      <c r="S865" s="226"/>
      <c r="T865" s="226"/>
      <c r="V865" s="226"/>
      <c r="W865" s="226"/>
      <c r="X865" s="226"/>
      <c r="Y865" s="226"/>
      <c r="Z865" s="226"/>
    </row>
    <row r="866" spans="3:26" x14ac:dyDescent="0.25">
      <c r="C866" s="226"/>
      <c r="D866" s="227"/>
      <c r="F866" s="226"/>
      <c r="G866" s="227"/>
      <c r="I866" s="226"/>
      <c r="J866" s="227"/>
      <c r="O866" s="226"/>
      <c r="P866" s="226"/>
      <c r="Q866" s="227"/>
      <c r="R866" s="226"/>
      <c r="S866" s="226"/>
      <c r="T866" s="226"/>
      <c r="V866" s="226"/>
      <c r="W866" s="226"/>
      <c r="X866" s="226"/>
      <c r="Y866" s="226"/>
      <c r="Z866" s="226"/>
    </row>
    <row r="867" spans="3:26" x14ac:dyDescent="0.25">
      <c r="C867" s="226"/>
      <c r="D867" s="227"/>
      <c r="F867" s="226"/>
      <c r="G867" s="227"/>
      <c r="I867" s="226"/>
      <c r="J867" s="227"/>
      <c r="O867" s="226"/>
      <c r="P867" s="226"/>
      <c r="Q867" s="227"/>
      <c r="R867" s="226"/>
      <c r="S867" s="226"/>
      <c r="T867" s="226"/>
      <c r="V867" s="226"/>
      <c r="W867" s="226"/>
      <c r="X867" s="226"/>
      <c r="Y867" s="226"/>
      <c r="Z867" s="226"/>
    </row>
    <row r="868" spans="3:26" x14ac:dyDescent="0.25">
      <c r="C868" s="226"/>
      <c r="D868" s="227"/>
      <c r="F868" s="226"/>
      <c r="G868" s="227"/>
      <c r="I868" s="226"/>
      <c r="J868" s="227"/>
      <c r="O868" s="226"/>
      <c r="P868" s="226"/>
      <c r="Q868" s="227"/>
      <c r="R868" s="226"/>
      <c r="S868" s="226"/>
      <c r="T868" s="226"/>
      <c r="V868" s="226"/>
      <c r="W868" s="226"/>
      <c r="X868" s="226"/>
      <c r="Y868" s="226"/>
      <c r="Z868" s="226"/>
    </row>
    <row r="869" spans="3:26" x14ac:dyDescent="0.25">
      <c r="C869" s="226"/>
      <c r="D869" s="227"/>
      <c r="F869" s="226"/>
      <c r="G869" s="227"/>
      <c r="I869" s="226"/>
      <c r="J869" s="227"/>
      <c r="O869" s="226"/>
      <c r="P869" s="226"/>
      <c r="Q869" s="227"/>
      <c r="R869" s="226"/>
      <c r="S869" s="226"/>
      <c r="T869" s="226"/>
      <c r="V869" s="226"/>
      <c r="W869" s="226"/>
      <c r="X869" s="226"/>
      <c r="Y869" s="226"/>
      <c r="Z869" s="226"/>
    </row>
    <row r="870" spans="3:26" x14ac:dyDescent="0.25">
      <c r="C870" s="226"/>
      <c r="D870" s="227"/>
      <c r="F870" s="226"/>
      <c r="G870" s="227"/>
      <c r="I870" s="226"/>
      <c r="J870" s="227"/>
      <c r="O870" s="226"/>
      <c r="P870" s="226"/>
      <c r="Q870" s="227"/>
      <c r="R870" s="226"/>
      <c r="S870" s="226"/>
      <c r="T870" s="226"/>
      <c r="V870" s="226"/>
      <c r="W870" s="226"/>
      <c r="X870" s="226"/>
      <c r="Y870" s="226"/>
      <c r="Z870" s="226"/>
    </row>
    <row r="871" spans="3:26" x14ac:dyDescent="0.25">
      <c r="C871" s="226"/>
      <c r="D871" s="227"/>
      <c r="F871" s="226"/>
      <c r="G871" s="227"/>
      <c r="I871" s="226"/>
      <c r="J871" s="227"/>
      <c r="O871" s="226"/>
      <c r="P871" s="226"/>
      <c r="Q871" s="227"/>
      <c r="R871" s="226"/>
      <c r="S871" s="226"/>
      <c r="T871" s="226"/>
      <c r="V871" s="226"/>
      <c r="W871" s="226"/>
      <c r="X871" s="226"/>
      <c r="Y871" s="226"/>
      <c r="Z871" s="226"/>
    </row>
    <row r="872" spans="3:26" x14ac:dyDescent="0.25">
      <c r="C872" s="226"/>
      <c r="D872" s="227"/>
      <c r="F872" s="226"/>
      <c r="G872" s="227"/>
      <c r="I872" s="226"/>
      <c r="J872" s="227"/>
      <c r="O872" s="226"/>
      <c r="P872" s="226"/>
      <c r="Q872" s="227"/>
      <c r="R872" s="226"/>
      <c r="S872" s="226"/>
      <c r="T872" s="226"/>
      <c r="V872" s="226"/>
      <c r="W872" s="226"/>
      <c r="X872" s="226"/>
      <c r="Y872" s="226"/>
      <c r="Z872" s="226"/>
    </row>
    <row r="873" spans="3:26" x14ac:dyDescent="0.25">
      <c r="C873" s="226"/>
      <c r="D873" s="227"/>
      <c r="F873" s="226"/>
      <c r="G873" s="227"/>
      <c r="I873" s="226"/>
      <c r="J873" s="227"/>
      <c r="O873" s="226"/>
      <c r="P873" s="226"/>
      <c r="Q873" s="227"/>
      <c r="R873" s="226"/>
      <c r="S873" s="226"/>
      <c r="T873" s="226"/>
      <c r="V873" s="226"/>
      <c r="W873" s="226"/>
      <c r="X873" s="226"/>
      <c r="Y873" s="226"/>
      <c r="Z873" s="226"/>
    </row>
    <row r="874" spans="3:26" x14ac:dyDescent="0.25">
      <c r="C874" s="226"/>
      <c r="D874" s="227"/>
      <c r="F874" s="226"/>
      <c r="G874" s="227"/>
      <c r="I874" s="226"/>
      <c r="J874" s="227"/>
      <c r="O874" s="226"/>
      <c r="P874" s="226"/>
      <c r="Q874" s="227"/>
      <c r="R874" s="226"/>
      <c r="S874" s="226"/>
      <c r="T874" s="226"/>
      <c r="V874" s="226"/>
      <c r="W874" s="226"/>
      <c r="X874" s="226"/>
      <c r="Y874" s="226"/>
      <c r="Z874" s="226"/>
    </row>
    <row r="875" spans="3:26" x14ac:dyDescent="0.25">
      <c r="C875" s="226"/>
      <c r="D875" s="227"/>
      <c r="F875" s="226"/>
      <c r="G875" s="227"/>
      <c r="I875" s="226"/>
      <c r="J875" s="227"/>
      <c r="O875" s="226"/>
      <c r="P875" s="226"/>
      <c r="Q875" s="227"/>
      <c r="R875" s="226"/>
      <c r="S875" s="226"/>
      <c r="T875" s="226"/>
      <c r="V875" s="226"/>
      <c r="W875" s="226"/>
      <c r="X875" s="226"/>
      <c r="Y875" s="226"/>
      <c r="Z875" s="226"/>
    </row>
    <row r="876" spans="3:26" x14ac:dyDescent="0.25">
      <c r="C876" s="226"/>
      <c r="D876" s="227"/>
      <c r="F876" s="226"/>
      <c r="G876" s="227"/>
      <c r="I876" s="226"/>
      <c r="J876" s="227"/>
      <c r="O876" s="226"/>
      <c r="P876" s="226"/>
      <c r="Q876" s="227"/>
      <c r="R876" s="226"/>
      <c r="S876" s="226"/>
      <c r="T876" s="226"/>
      <c r="V876" s="226"/>
      <c r="W876" s="226"/>
      <c r="X876" s="226"/>
      <c r="Y876" s="226"/>
      <c r="Z876" s="226"/>
    </row>
    <row r="877" spans="3:26" x14ac:dyDescent="0.25">
      <c r="C877" s="226"/>
      <c r="D877" s="227"/>
      <c r="F877" s="226"/>
      <c r="G877" s="227"/>
      <c r="I877" s="226"/>
      <c r="J877" s="227"/>
      <c r="O877" s="226"/>
      <c r="P877" s="226"/>
      <c r="Q877" s="227"/>
      <c r="R877" s="226"/>
      <c r="S877" s="226"/>
      <c r="T877" s="226"/>
      <c r="V877" s="226"/>
      <c r="W877" s="226"/>
      <c r="X877" s="226"/>
      <c r="Y877" s="226"/>
      <c r="Z877" s="226"/>
    </row>
    <row r="878" spans="3:26" x14ac:dyDescent="0.25">
      <c r="C878" s="226"/>
      <c r="D878" s="227"/>
      <c r="F878" s="226"/>
      <c r="G878" s="227"/>
      <c r="I878" s="226"/>
      <c r="J878" s="227"/>
      <c r="O878" s="226"/>
      <c r="P878" s="226"/>
      <c r="Q878" s="227"/>
      <c r="R878" s="226"/>
      <c r="S878" s="226"/>
      <c r="T878" s="226"/>
      <c r="V878" s="226"/>
      <c r="W878" s="226"/>
      <c r="X878" s="226"/>
      <c r="Y878" s="226"/>
      <c r="Z878" s="226"/>
    </row>
    <row r="879" spans="3:26" x14ac:dyDescent="0.25">
      <c r="C879" s="226"/>
      <c r="D879" s="227"/>
      <c r="F879" s="226"/>
      <c r="G879" s="227"/>
      <c r="I879" s="226"/>
      <c r="J879" s="227"/>
      <c r="O879" s="226"/>
      <c r="P879" s="226"/>
      <c r="Q879" s="227"/>
      <c r="R879" s="226"/>
      <c r="S879" s="226"/>
      <c r="T879" s="226"/>
      <c r="V879" s="226"/>
      <c r="W879" s="226"/>
      <c r="X879" s="226"/>
      <c r="Y879" s="226"/>
      <c r="Z879" s="226"/>
    </row>
    <row r="880" spans="3:26" x14ac:dyDescent="0.25">
      <c r="C880" s="226"/>
      <c r="D880" s="227"/>
      <c r="F880" s="226"/>
      <c r="G880" s="227"/>
      <c r="I880" s="226"/>
      <c r="J880" s="227"/>
      <c r="O880" s="226"/>
      <c r="P880" s="226"/>
      <c r="Q880" s="227"/>
      <c r="R880" s="226"/>
      <c r="S880" s="226"/>
      <c r="T880" s="226"/>
      <c r="V880" s="226"/>
      <c r="W880" s="226"/>
      <c r="X880" s="226"/>
      <c r="Y880" s="226"/>
      <c r="Z880" s="226"/>
    </row>
    <row r="881" spans="3:26" x14ac:dyDescent="0.25">
      <c r="C881" s="226"/>
      <c r="D881" s="227"/>
      <c r="F881" s="226"/>
      <c r="G881" s="227"/>
      <c r="I881" s="226"/>
      <c r="J881" s="227"/>
      <c r="O881" s="226"/>
      <c r="P881" s="226"/>
      <c r="Q881" s="227"/>
      <c r="R881" s="226"/>
      <c r="S881" s="226"/>
      <c r="T881" s="226"/>
      <c r="V881" s="226"/>
      <c r="W881" s="226"/>
      <c r="X881" s="226"/>
      <c r="Y881" s="226"/>
      <c r="Z881" s="226"/>
    </row>
    <row r="882" spans="3:26" x14ac:dyDescent="0.25">
      <c r="C882" s="226"/>
      <c r="D882" s="227"/>
      <c r="F882" s="226"/>
      <c r="G882" s="227"/>
      <c r="I882" s="226"/>
      <c r="J882" s="227"/>
      <c r="O882" s="226"/>
      <c r="P882" s="226"/>
      <c r="Q882" s="227"/>
      <c r="R882" s="226"/>
      <c r="S882" s="226"/>
      <c r="T882" s="226"/>
      <c r="V882" s="226"/>
      <c r="W882" s="226"/>
      <c r="X882" s="226"/>
      <c r="Y882" s="226"/>
      <c r="Z882" s="226"/>
    </row>
    <row r="883" spans="3:26" x14ac:dyDescent="0.25">
      <c r="C883" s="226"/>
      <c r="D883" s="227"/>
      <c r="F883" s="226"/>
      <c r="G883" s="227"/>
      <c r="I883" s="226"/>
      <c r="J883" s="227"/>
      <c r="O883" s="226"/>
      <c r="P883" s="226"/>
      <c r="Q883" s="227"/>
      <c r="R883" s="226"/>
      <c r="S883" s="226"/>
      <c r="T883" s="226"/>
      <c r="V883" s="226"/>
      <c r="W883" s="226"/>
      <c r="X883" s="226"/>
      <c r="Y883" s="226"/>
      <c r="Z883" s="226"/>
    </row>
    <row r="884" spans="3:26" x14ac:dyDescent="0.25">
      <c r="C884" s="226"/>
      <c r="D884" s="227"/>
      <c r="F884" s="226"/>
      <c r="G884" s="227"/>
      <c r="I884" s="226"/>
      <c r="J884" s="227"/>
      <c r="O884" s="226"/>
      <c r="P884" s="226"/>
      <c r="Q884" s="227"/>
      <c r="R884" s="226"/>
      <c r="S884" s="226"/>
      <c r="T884" s="226"/>
      <c r="V884" s="226"/>
      <c r="W884" s="226"/>
      <c r="X884" s="226"/>
      <c r="Y884" s="226"/>
      <c r="Z884" s="226"/>
    </row>
    <row r="885" spans="3:26" x14ac:dyDescent="0.25">
      <c r="C885" s="226"/>
      <c r="D885" s="227"/>
      <c r="F885" s="226"/>
      <c r="G885" s="227"/>
      <c r="I885" s="226"/>
      <c r="J885" s="227"/>
      <c r="O885" s="226"/>
      <c r="P885" s="226"/>
      <c r="Q885" s="227"/>
      <c r="R885" s="226"/>
      <c r="S885" s="226"/>
      <c r="T885" s="226"/>
      <c r="V885" s="226"/>
      <c r="W885" s="226"/>
      <c r="X885" s="226"/>
      <c r="Y885" s="226"/>
      <c r="Z885" s="226"/>
    </row>
    <row r="886" spans="3:26" x14ac:dyDescent="0.25">
      <c r="C886" s="226"/>
      <c r="D886" s="227"/>
      <c r="F886" s="226"/>
      <c r="G886" s="227"/>
      <c r="I886" s="226"/>
      <c r="J886" s="227"/>
      <c r="O886" s="226"/>
      <c r="P886" s="226"/>
      <c r="Q886" s="227"/>
      <c r="R886" s="226"/>
      <c r="S886" s="226"/>
      <c r="T886" s="226"/>
      <c r="V886" s="226"/>
      <c r="W886" s="226"/>
      <c r="X886" s="226"/>
      <c r="Y886" s="226"/>
      <c r="Z886" s="226"/>
    </row>
    <row r="887" spans="3:26" x14ac:dyDescent="0.25">
      <c r="C887" s="226"/>
      <c r="D887" s="227"/>
      <c r="F887" s="226"/>
      <c r="G887" s="227"/>
      <c r="I887" s="226"/>
      <c r="J887" s="227"/>
      <c r="O887" s="226"/>
      <c r="P887" s="226"/>
      <c r="Q887" s="227"/>
      <c r="R887" s="226"/>
      <c r="S887" s="226"/>
      <c r="T887" s="226"/>
      <c r="V887" s="226"/>
      <c r="W887" s="226"/>
      <c r="X887" s="226"/>
      <c r="Y887" s="226"/>
      <c r="Z887" s="226"/>
    </row>
    <row r="888" spans="3:26" x14ac:dyDescent="0.25">
      <c r="C888" s="226"/>
      <c r="D888" s="227"/>
      <c r="F888" s="226"/>
      <c r="G888" s="227"/>
      <c r="I888" s="226"/>
      <c r="J888" s="227"/>
      <c r="O888" s="226"/>
      <c r="P888" s="226"/>
      <c r="Q888" s="227"/>
      <c r="R888" s="226"/>
      <c r="S888" s="226"/>
      <c r="T888" s="226"/>
      <c r="V888" s="226"/>
      <c r="W888" s="226"/>
      <c r="X888" s="226"/>
      <c r="Y888" s="226"/>
      <c r="Z888" s="226"/>
    </row>
    <row r="889" spans="3:26" x14ac:dyDescent="0.25">
      <c r="C889" s="226"/>
      <c r="D889" s="227"/>
      <c r="F889" s="226"/>
      <c r="G889" s="227"/>
      <c r="I889" s="226"/>
      <c r="J889" s="227"/>
      <c r="O889" s="226"/>
      <c r="P889" s="226"/>
      <c r="Q889" s="227"/>
      <c r="R889" s="226"/>
      <c r="S889" s="226"/>
      <c r="T889" s="226"/>
      <c r="V889" s="226"/>
      <c r="W889" s="226"/>
      <c r="X889" s="226"/>
      <c r="Y889" s="226"/>
      <c r="Z889" s="226"/>
    </row>
    <row r="890" spans="3:26" x14ac:dyDescent="0.25">
      <c r="C890" s="226"/>
      <c r="D890" s="227"/>
      <c r="F890" s="226"/>
      <c r="G890" s="227"/>
      <c r="I890" s="226"/>
      <c r="J890" s="227"/>
      <c r="O890" s="226"/>
      <c r="P890" s="226"/>
      <c r="Q890" s="227"/>
      <c r="R890" s="226"/>
      <c r="S890" s="226"/>
      <c r="T890" s="226"/>
      <c r="V890" s="226"/>
      <c r="W890" s="226"/>
      <c r="X890" s="226"/>
      <c r="Y890" s="226"/>
      <c r="Z890" s="226"/>
    </row>
    <row r="891" spans="3:26" x14ac:dyDescent="0.25">
      <c r="C891" s="226"/>
      <c r="D891" s="227"/>
      <c r="F891" s="226"/>
      <c r="G891" s="227"/>
      <c r="I891" s="226"/>
      <c r="J891" s="227"/>
      <c r="O891" s="226"/>
      <c r="P891" s="226"/>
      <c r="Q891" s="227"/>
      <c r="R891" s="226"/>
      <c r="S891" s="226"/>
      <c r="T891" s="226"/>
      <c r="V891" s="226"/>
      <c r="W891" s="226"/>
      <c r="X891" s="226"/>
      <c r="Y891" s="226"/>
      <c r="Z891" s="226"/>
    </row>
    <row r="892" spans="3:26" x14ac:dyDescent="0.25">
      <c r="C892" s="226"/>
      <c r="D892" s="227"/>
      <c r="F892" s="226"/>
      <c r="G892" s="227"/>
      <c r="I892" s="226"/>
      <c r="J892" s="227"/>
      <c r="O892" s="226"/>
      <c r="P892" s="226"/>
      <c r="Q892" s="227"/>
      <c r="R892" s="226"/>
      <c r="S892" s="226"/>
      <c r="T892" s="226"/>
      <c r="V892" s="226"/>
      <c r="W892" s="226"/>
      <c r="X892" s="226"/>
      <c r="Y892" s="226"/>
      <c r="Z892" s="226"/>
    </row>
    <row r="893" spans="3:26" x14ac:dyDescent="0.25">
      <c r="C893" s="226"/>
      <c r="D893" s="227"/>
      <c r="F893" s="226"/>
      <c r="G893" s="227"/>
      <c r="I893" s="226"/>
      <c r="J893" s="227"/>
      <c r="O893" s="226"/>
      <c r="P893" s="226"/>
      <c r="Q893" s="227"/>
      <c r="R893" s="226"/>
      <c r="S893" s="226"/>
      <c r="T893" s="226"/>
      <c r="V893" s="226"/>
      <c r="W893" s="226"/>
      <c r="X893" s="226"/>
      <c r="Y893" s="226"/>
      <c r="Z893" s="226"/>
    </row>
    <row r="894" spans="3:26" x14ac:dyDescent="0.25">
      <c r="C894" s="226"/>
      <c r="D894" s="227"/>
      <c r="F894" s="226"/>
      <c r="G894" s="227"/>
      <c r="I894" s="226"/>
      <c r="J894" s="227"/>
      <c r="O894" s="226"/>
      <c r="P894" s="226"/>
      <c r="Q894" s="227"/>
      <c r="R894" s="226"/>
      <c r="S894" s="226"/>
      <c r="T894" s="226"/>
      <c r="V894" s="226"/>
      <c r="W894" s="226"/>
      <c r="X894" s="226"/>
      <c r="Y894" s="226"/>
      <c r="Z894" s="226"/>
    </row>
    <row r="895" spans="3:26" x14ac:dyDescent="0.25">
      <c r="C895" s="226"/>
      <c r="D895" s="227"/>
      <c r="F895" s="226"/>
      <c r="G895" s="227"/>
      <c r="I895" s="226"/>
      <c r="J895" s="227"/>
      <c r="O895" s="226"/>
      <c r="P895" s="226"/>
      <c r="Q895" s="227"/>
      <c r="R895" s="226"/>
      <c r="S895" s="226"/>
      <c r="T895" s="226"/>
      <c r="V895" s="226"/>
      <c r="W895" s="226"/>
      <c r="X895" s="226"/>
      <c r="Y895" s="226"/>
      <c r="Z895" s="226"/>
    </row>
    <row r="896" spans="3:26" x14ac:dyDescent="0.25">
      <c r="C896" s="226"/>
      <c r="D896" s="227"/>
      <c r="F896" s="226"/>
      <c r="G896" s="227"/>
      <c r="I896" s="226"/>
      <c r="J896" s="227"/>
      <c r="O896" s="226"/>
      <c r="P896" s="226"/>
      <c r="Q896" s="227"/>
      <c r="R896" s="226"/>
      <c r="S896" s="226"/>
      <c r="T896" s="226"/>
      <c r="V896" s="226"/>
      <c r="W896" s="226"/>
      <c r="X896" s="226"/>
      <c r="Y896" s="226"/>
      <c r="Z896" s="226"/>
    </row>
    <row r="897" spans="3:26" x14ac:dyDescent="0.25">
      <c r="C897" s="226"/>
      <c r="D897" s="227"/>
      <c r="F897" s="226"/>
      <c r="G897" s="227"/>
      <c r="I897" s="226"/>
      <c r="J897" s="227"/>
      <c r="O897" s="226"/>
      <c r="P897" s="226"/>
      <c r="Q897" s="227"/>
      <c r="R897" s="226"/>
      <c r="S897" s="226"/>
      <c r="T897" s="226"/>
      <c r="V897" s="226"/>
      <c r="W897" s="226"/>
      <c r="X897" s="226"/>
      <c r="Y897" s="226"/>
      <c r="Z897" s="226"/>
    </row>
    <row r="898" spans="3:26" x14ac:dyDescent="0.25">
      <c r="C898" s="226"/>
      <c r="D898" s="227"/>
      <c r="F898" s="226"/>
      <c r="G898" s="227"/>
      <c r="I898" s="226"/>
      <c r="J898" s="227"/>
      <c r="O898" s="226"/>
      <c r="P898" s="226"/>
      <c r="Q898" s="227"/>
      <c r="R898" s="226"/>
      <c r="S898" s="226"/>
      <c r="T898" s="226"/>
      <c r="V898" s="226"/>
      <c r="W898" s="226"/>
      <c r="X898" s="226"/>
      <c r="Y898" s="226"/>
      <c r="Z898" s="226"/>
    </row>
    <row r="899" spans="3:26" x14ac:dyDescent="0.25">
      <c r="C899" s="226"/>
      <c r="D899" s="227"/>
      <c r="F899" s="226"/>
      <c r="G899" s="227"/>
      <c r="I899" s="226"/>
      <c r="J899" s="227"/>
      <c r="O899" s="226"/>
      <c r="P899" s="226"/>
      <c r="Q899" s="227"/>
      <c r="R899" s="226"/>
      <c r="S899" s="226"/>
      <c r="T899" s="226"/>
      <c r="V899" s="226"/>
      <c r="W899" s="226"/>
      <c r="X899" s="226"/>
      <c r="Y899" s="226"/>
      <c r="Z899" s="226"/>
    </row>
    <row r="900" spans="3:26" x14ac:dyDescent="0.25">
      <c r="C900" s="226"/>
      <c r="D900" s="227"/>
      <c r="F900" s="226"/>
      <c r="G900" s="227"/>
      <c r="I900" s="226"/>
      <c r="J900" s="227"/>
      <c r="O900" s="226"/>
      <c r="P900" s="226"/>
      <c r="Q900" s="227"/>
      <c r="R900" s="226"/>
      <c r="S900" s="226"/>
      <c r="T900" s="226"/>
      <c r="V900" s="226"/>
      <c r="W900" s="226"/>
      <c r="X900" s="226"/>
      <c r="Y900" s="226"/>
      <c r="Z900" s="226"/>
    </row>
    <row r="901" spans="3:26" x14ac:dyDescent="0.25">
      <c r="C901" s="226"/>
      <c r="D901" s="227"/>
      <c r="F901" s="226"/>
      <c r="G901" s="227"/>
      <c r="I901" s="226"/>
      <c r="J901" s="227"/>
      <c r="O901" s="226"/>
      <c r="P901" s="226"/>
      <c r="Q901" s="227"/>
      <c r="R901" s="226"/>
      <c r="S901" s="226"/>
      <c r="T901" s="226"/>
      <c r="V901" s="226"/>
      <c r="W901" s="226"/>
      <c r="X901" s="226"/>
      <c r="Y901" s="226"/>
      <c r="Z901" s="226"/>
    </row>
    <row r="902" spans="3:26" x14ac:dyDescent="0.25">
      <c r="C902" s="226"/>
      <c r="D902" s="227"/>
      <c r="F902" s="226"/>
      <c r="G902" s="227"/>
      <c r="I902" s="226"/>
      <c r="J902" s="227"/>
      <c r="O902" s="226"/>
      <c r="P902" s="226"/>
      <c r="Q902" s="227"/>
      <c r="R902" s="226"/>
      <c r="S902" s="226"/>
      <c r="T902" s="226"/>
      <c r="V902" s="226"/>
      <c r="W902" s="226"/>
      <c r="X902" s="226"/>
      <c r="Y902" s="226"/>
      <c r="Z902" s="226"/>
    </row>
    <row r="903" spans="3:26" x14ac:dyDescent="0.25">
      <c r="C903" s="226"/>
      <c r="D903" s="227"/>
      <c r="F903" s="226"/>
      <c r="G903" s="227"/>
      <c r="I903" s="226"/>
      <c r="J903" s="227"/>
      <c r="O903" s="226"/>
      <c r="P903" s="226"/>
      <c r="Q903" s="227"/>
      <c r="R903" s="226"/>
      <c r="S903" s="226"/>
      <c r="T903" s="226"/>
      <c r="V903" s="226"/>
      <c r="W903" s="226"/>
      <c r="X903" s="226"/>
      <c r="Y903" s="226"/>
      <c r="Z903" s="226"/>
    </row>
    <row r="904" spans="3:26" x14ac:dyDescent="0.25">
      <c r="C904" s="226"/>
      <c r="D904" s="227"/>
      <c r="F904" s="226"/>
      <c r="G904" s="227"/>
      <c r="I904" s="226"/>
      <c r="J904" s="227"/>
      <c r="O904" s="226"/>
      <c r="P904" s="226"/>
      <c r="Q904" s="227"/>
      <c r="R904" s="226"/>
      <c r="S904" s="226"/>
      <c r="T904" s="226"/>
      <c r="V904" s="226"/>
      <c r="W904" s="226"/>
      <c r="X904" s="226"/>
      <c r="Y904" s="226"/>
      <c r="Z904" s="226"/>
    </row>
    <row r="905" spans="3:26" x14ac:dyDescent="0.25">
      <c r="C905" s="226"/>
      <c r="D905" s="227"/>
      <c r="F905" s="226"/>
      <c r="G905" s="227"/>
      <c r="I905" s="226"/>
      <c r="J905" s="227"/>
      <c r="O905" s="226"/>
      <c r="P905" s="226"/>
      <c r="Q905" s="227"/>
      <c r="R905" s="226"/>
      <c r="S905" s="226"/>
      <c r="T905" s="226"/>
      <c r="V905" s="226"/>
      <c r="W905" s="226"/>
      <c r="X905" s="226"/>
      <c r="Y905" s="226"/>
      <c r="Z905" s="226"/>
    </row>
    <row r="906" spans="3:26" x14ac:dyDescent="0.25">
      <c r="C906" s="226"/>
      <c r="D906" s="227"/>
      <c r="F906" s="226"/>
      <c r="G906" s="227"/>
      <c r="I906" s="226"/>
      <c r="J906" s="227"/>
      <c r="O906" s="226"/>
      <c r="P906" s="226"/>
      <c r="Q906" s="227"/>
      <c r="R906" s="226"/>
      <c r="S906" s="226"/>
      <c r="T906" s="226"/>
      <c r="V906" s="226"/>
      <c r="W906" s="226"/>
      <c r="X906" s="226"/>
      <c r="Y906" s="226"/>
      <c r="Z906" s="226"/>
    </row>
    <row r="907" spans="3:26" x14ac:dyDescent="0.25">
      <c r="C907" s="226"/>
      <c r="D907" s="227"/>
      <c r="F907" s="226"/>
      <c r="G907" s="227"/>
      <c r="I907" s="226"/>
      <c r="J907" s="227"/>
      <c r="O907" s="226"/>
      <c r="P907" s="226"/>
      <c r="Q907" s="227"/>
      <c r="R907" s="226"/>
      <c r="S907" s="226"/>
      <c r="T907" s="226"/>
      <c r="V907" s="226"/>
      <c r="W907" s="226"/>
      <c r="X907" s="226"/>
      <c r="Y907" s="226"/>
      <c r="Z907" s="226"/>
    </row>
    <row r="908" spans="3:26" x14ac:dyDescent="0.25">
      <c r="C908" s="226"/>
      <c r="D908" s="227"/>
      <c r="F908" s="226"/>
      <c r="G908" s="227"/>
      <c r="I908" s="226"/>
      <c r="J908" s="227"/>
      <c r="O908" s="226"/>
      <c r="P908" s="226"/>
      <c r="Q908" s="227"/>
      <c r="R908" s="226"/>
      <c r="S908" s="226"/>
      <c r="T908" s="226"/>
      <c r="V908" s="226"/>
      <c r="W908" s="226"/>
      <c r="X908" s="226"/>
      <c r="Y908" s="226"/>
      <c r="Z908" s="226"/>
    </row>
    <row r="909" spans="3:26" x14ac:dyDescent="0.25">
      <c r="C909" s="226"/>
      <c r="D909" s="227"/>
      <c r="F909" s="226"/>
      <c r="G909" s="227"/>
      <c r="I909" s="226"/>
      <c r="J909" s="227"/>
      <c r="O909" s="226"/>
      <c r="P909" s="226"/>
      <c r="Q909" s="227"/>
      <c r="R909" s="226"/>
      <c r="S909" s="226"/>
      <c r="T909" s="226"/>
      <c r="V909" s="226"/>
      <c r="W909" s="226"/>
      <c r="X909" s="226"/>
      <c r="Y909" s="226"/>
      <c r="Z909" s="226"/>
    </row>
    <row r="910" spans="3:26" x14ac:dyDescent="0.25">
      <c r="C910" s="226"/>
      <c r="D910" s="227"/>
      <c r="F910" s="226"/>
      <c r="G910" s="227"/>
      <c r="I910" s="226"/>
      <c r="J910" s="227"/>
      <c r="O910" s="226"/>
      <c r="P910" s="226"/>
      <c r="Q910" s="227"/>
      <c r="R910" s="226"/>
      <c r="S910" s="226"/>
      <c r="T910" s="226"/>
      <c r="V910" s="226"/>
      <c r="W910" s="226"/>
      <c r="X910" s="226"/>
      <c r="Y910" s="226"/>
      <c r="Z910" s="226"/>
    </row>
    <row r="911" spans="3:26" x14ac:dyDescent="0.25">
      <c r="C911" s="226"/>
      <c r="D911" s="227"/>
      <c r="F911" s="226"/>
      <c r="G911" s="227"/>
      <c r="I911" s="226"/>
      <c r="J911" s="227"/>
      <c r="O911" s="226"/>
      <c r="P911" s="226"/>
      <c r="Q911" s="227"/>
      <c r="R911" s="226"/>
      <c r="S911" s="226"/>
      <c r="T911" s="226"/>
      <c r="V911" s="226"/>
      <c r="W911" s="226"/>
      <c r="X911" s="226"/>
      <c r="Y911" s="226"/>
      <c r="Z911" s="226"/>
    </row>
    <row r="912" spans="3:26" x14ac:dyDescent="0.25">
      <c r="C912" s="226"/>
      <c r="D912" s="227"/>
      <c r="F912" s="226"/>
      <c r="G912" s="227"/>
      <c r="I912" s="226"/>
      <c r="J912" s="227"/>
      <c r="O912" s="226"/>
      <c r="P912" s="226"/>
      <c r="Q912" s="227"/>
      <c r="R912" s="226"/>
      <c r="S912" s="226"/>
      <c r="T912" s="226"/>
      <c r="V912" s="226"/>
      <c r="W912" s="226"/>
      <c r="X912" s="226"/>
      <c r="Y912" s="226"/>
      <c r="Z912" s="226"/>
    </row>
    <row r="913" spans="3:26" x14ac:dyDescent="0.25">
      <c r="C913" s="226"/>
      <c r="D913" s="227"/>
      <c r="F913" s="226"/>
      <c r="G913" s="227"/>
      <c r="I913" s="226"/>
      <c r="J913" s="227"/>
      <c r="O913" s="226"/>
      <c r="P913" s="226"/>
      <c r="Q913" s="227"/>
      <c r="R913" s="226"/>
      <c r="S913" s="226"/>
      <c r="T913" s="226"/>
      <c r="V913" s="226"/>
      <c r="W913" s="226"/>
      <c r="X913" s="226"/>
      <c r="Y913" s="226"/>
      <c r="Z913" s="226"/>
    </row>
    <row r="914" spans="3:26" x14ac:dyDescent="0.25">
      <c r="C914" s="226"/>
      <c r="D914" s="227"/>
      <c r="F914" s="226"/>
      <c r="G914" s="227"/>
      <c r="I914" s="226"/>
      <c r="J914" s="227"/>
      <c r="O914" s="226"/>
      <c r="P914" s="226"/>
      <c r="Q914" s="227"/>
      <c r="R914" s="226"/>
      <c r="S914" s="226"/>
      <c r="T914" s="226"/>
      <c r="V914" s="226"/>
      <c r="W914" s="226"/>
      <c r="X914" s="226"/>
      <c r="Y914" s="226"/>
      <c r="Z914" s="226"/>
    </row>
    <row r="915" spans="3:26" x14ac:dyDescent="0.25">
      <c r="C915" s="226"/>
      <c r="D915" s="227"/>
      <c r="F915" s="226"/>
      <c r="G915" s="227"/>
      <c r="I915" s="226"/>
      <c r="J915" s="227"/>
      <c r="O915" s="226"/>
      <c r="P915" s="226"/>
      <c r="Q915" s="227"/>
      <c r="R915" s="226"/>
      <c r="S915" s="226"/>
      <c r="T915" s="226"/>
      <c r="V915" s="226"/>
      <c r="W915" s="226"/>
      <c r="X915" s="226"/>
      <c r="Y915" s="226"/>
      <c r="Z915" s="226"/>
    </row>
    <row r="916" spans="3:26" x14ac:dyDescent="0.25">
      <c r="C916" s="226"/>
      <c r="D916" s="227"/>
      <c r="F916" s="226"/>
      <c r="G916" s="227"/>
      <c r="I916" s="226"/>
      <c r="J916" s="227"/>
      <c r="O916" s="226"/>
      <c r="P916" s="226"/>
      <c r="Q916" s="227"/>
      <c r="R916" s="226"/>
      <c r="S916" s="226"/>
      <c r="T916" s="226"/>
      <c r="V916" s="226"/>
      <c r="W916" s="226"/>
      <c r="X916" s="226"/>
      <c r="Y916" s="226"/>
      <c r="Z916" s="226"/>
    </row>
    <row r="917" spans="3:26" x14ac:dyDescent="0.25">
      <c r="C917" s="226"/>
      <c r="D917" s="227"/>
      <c r="F917" s="226"/>
      <c r="G917" s="227"/>
      <c r="I917" s="226"/>
      <c r="J917" s="227"/>
      <c r="O917" s="226"/>
      <c r="P917" s="226"/>
      <c r="Q917" s="227"/>
      <c r="R917" s="226"/>
      <c r="S917" s="226"/>
      <c r="T917" s="226"/>
      <c r="V917" s="226"/>
      <c r="W917" s="226"/>
      <c r="X917" s="226"/>
      <c r="Y917" s="226"/>
      <c r="Z917" s="226"/>
    </row>
    <row r="918" spans="3:26" x14ac:dyDescent="0.25">
      <c r="C918" s="226"/>
      <c r="D918" s="227"/>
      <c r="F918" s="226"/>
      <c r="G918" s="227"/>
      <c r="I918" s="226"/>
      <c r="J918" s="227"/>
      <c r="O918" s="226"/>
      <c r="P918" s="226"/>
      <c r="Q918" s="227"/>
      <c r="R918" s="226"/>
      <c r="S918" s="226"/>
      <c r="T918" s="226"/>
      <c r="V918" s="226"/>
      <c r="W918" s="226"/>
      <c r="X918" s="226"/>
      <c r="Y918" s="226"/>
      <c r="Z918" s="226"/>
    </row>
    <row r="919" spans="3:26" x14ac:dyDescent="0.25">
      <c r="C919" s="226"/>
      <c r="D919" s="227"/>
      <c r="F919" s="226"/>
      <c r="G919" s="227"/>
      <c r="I919" s="226"/>
      <c r="J919" s="227"/>
      <c r="O919" s="226"/>
      <c r="P919" s="226"/>
      <c r="Q919" s="227"/>
      <c r="R919" s="226"/>
      <c r="S919" s="226"/>
      <c r="T919" s="226"/>
      <c r="V919" s="226"/>
      <c r="W919" s="226"/>
      <c r="X919" s="226"/>
      <c r="Y919" s="226"/>
      <c r="Z919" s="226"/>
    </row>
    <row r="920" spans="3:26" x14ac:dyDescent="0.25">
      <c r="C920" s="226"/>
      <c r="D920" s="227"/>
      <c r="F920" s="226"/>
      <c r="G920" s="227"/>
      <c r="I920" s="226"/>
      <c r="J920" s="227"/>
      <c r="O920" s="226"/>
      <c r="P920" s="226"/>
      <c r="Q920" s="227"/>
      <c r="R920" s="226"/>
      <c r="S920" s="226"/>
      <c r="T920" s="226"/>
      <c r="V920" s="226"/>
      <c r="W920" s="226"/>
      <c r="X920" s="226"/>
      <c r="Y920" s="226"/>
      <c r="Z920" s="226"/>
    </row>
    <row r="921" spans="3:26" x14ac:dyDescent="0.25">
      <c r="C921" s="226"/>
      <c r="D921" s="227"/>
      <c r="F921" s="226"/>
      <c r="G921" s="227"/>
      <c r="I921" s="226"/>
      <c r="J921" s="227"/>
      <c r="O921" s="226"/>
      <c r="P921" s="226"/>
      <c r="Q921" s="227"/>
      <c r="R921" s="226"/>
      <c r="S921" s="226"/>
      <c r="T921" s="226"/>
      <c r="V921" s="226"/>
      <c r="W921" s="226"/>
      <c r="X921" s="226"/>
      <c r="Y921" s="226"/>
      <c r="Z921" s="226"/>
    </row>
    <row r="922" spans="3:26" x14ac:dyDescent="0.25">
      <c r="C922" s="226"/>
      <c r="D922" s="227"/>
      <c r="F922" s="226"/>
      <c r="G922" s="227"/>
      <c r="I922" s="226"/>
      <c r="J922" s="227"/>
      <c r="O922" s="226"/>
      <c r="P922" s="226"/>
      <c r="Q922" s="227"/>
      <c r="R922" s="226"/>
      <c r="S922" s="226"/>
      <c r="T922" s="226"/>
      <c r="V922" s="226"/>
      <c r="W922" s="226"/>
      <c r="X922" s="226"/>
      <c r="Y922" s="226"/>
      <c r="Z922" s="226"/>
    </row>
    <row r="923" spans="3:26" x14ac:dyDescent="0.25">
      <c r="C923" s="226"/>
      <c r="D923" s="227"/>
      <c r="F923" s="226"/>
      <c r="G923" s="227"/>
      <c r="I923" s="226"/>
      <c r="J923" s="227"/>
      <c r="O923" s="226"/>
      <c r="P923" s="226"/>
      <c r="Q923" s="227"/>
      <c r="R923" s="226"/>
      <c r="S923" s="226"/>
      <c r="T923" s="226"/>
      <c r="V923" s="226"/>
      <c r="W923" s="226"/>
      <c r="X923" s="226"/>
      <c r="Y923" s="226"/>
      <c r="Z923" s="226"/>
    </row>
    <row r="924" spans="3:26" x14ac:dyDescent="0.25">
      <c r="C924" s="226"/>
      <c r="D924" s="227"/>
      <c r="F924" s="226"/>
      <c r="G924" s="227"/>
      <c r="I924" s="226"/>
      <c r="J924" s="227"/>
      <c r="O924" s="226"/>
      <c r="P924" s="226"/>
      <c r="Q924" s="227"/>
      <c r="R924" s="226"/>
      <c r="S924" s="226"/>
      <c r="T924" s="226"/>
      <c r="V924" s="226"/>
      <c r="W924" s="226"/>
      <c r="X924" s="226"/>
      <c r="Y924" s="226"/>
      <c r="Z924" s="226"/>
    </row>
    <row r="925" spans="3:26" x14ac:dyDescent="0.25">
      <c r="C925" s="226"/>
      <c r="D925" s="227"/>
      <c r="F925" s="226"/>
      <c r="G925" s="227"/>
      <c r="I925" s="226"/>
      <c r="J925" s="227"/>
      <c r="O925" s="226"/>
      <c r="P925" s="226"/>
      <c r="Q925" s="227"/>
      <c r="R925" s="226"/>
      <c r="S925" s="226"/>
      <c r="T925" s="226"/>
      <c r="V925" s="226"/>
      <c r="W925" s="226"/>
      <c r="X925" s="226"/>
      <c r="Y925" s="226"/>
      <c r="Z925" s="226"/>
    </row>
    <row r="926" spans="3:26" x14ac:dyDescent="0.25">
      <c r="C926" s="226"/>
      <c r="D926" s="227"/>
      <c r="F926" s="226"/>
      <c r="G926" s="227"/>
      <c r="I926" s="226"/>
      <c r="J926" s="227"/>
      <c r="O926" s="226"/>
      <c r="P926" s="226"/>
      <c r="Q926" s="227"/>
      <c r="R926" s="226"/>
      <c r="S926" s="226"/>
      <c r="T926" s="226"/>
      <c r="V926" s="226"/>
      <c r="W926" s="226"/>
      <c r="X926" s="226"/>
      <c r="Y926" s="226"/>
      <c r="Z926" s="226"/>
    </row>
    <row r="927" spans="3:26" x14ac:dyDescent="0.25">
      <c r="C927" s="226"/>
      <c r="D927" s="227"/>
      <c r="F927" s="226"/>
      <c r="G927" s="227"/>
      <c r="I927" s="226"/>
      <c r="J927" s="227"/>
      <c r="O927" s="226"/>
      <c r="P927" s="226"/>
      <c r="Q927" s="227"/>
      <c r="R927" s="226"/>
      <c r="S927" s="226"/>
      <c r="T927" s="226"/>
      <c r="V927" s="226"/>
      <c r="W927" s="226"/>
      <c r="X927" s="226"/>
      <c r="Y927" s="226"/>
      <c r="Z927" s="226"/>
    </row>
    <row r="928" spans="3:26" x14ac:dyDescent="0.25">
      <c r="C928" s="226"/>
      <c r="D928" s="227"/>
      <c r="F928" s="226"/>
      <c r="G928" s="227"/>
      <c r="I928" s="226"/>
      <c r="J928" s="227"/>
      <c r="O928" s="226"/>
      <c r="P928" s="226"/>
      <c r="Q928" s="227"/>
      <c r="R928" s="226"/>
      <c r="S928" s="226"/>
      <c r="T928" s="226"/>
      <c r="V928" s="226"/>
      <c r="W928" s="226"/>
      <c r="X928" s="226"/>
      <c r="Y928" s="226"/>
      <c r="Z928" s="226"/>
    </row>
    <row r="929" spans="3:26" x14ac:dyDescent="0.25">
      <c r="C929" s="226"/>
      <c r="D929" s="227"/>
      <c r="F929" s="226"/>
      <c r="G929" s="227"/>
      <c r="I929" s="226"/>
      <c r="J929" s="227"/>
      <c r="O929" s="226"/>
      <c r="P929" s="226"/>
      <c r="Q929" s="227"/>
      <c r="R929" s="226"/>
      <c r="S929" s="226"/>
      <c r="T929" s="226"/>
      <c r="V929" s="226"/>
      <c r="W929" s="226"/>
      <c r="X929" s="226"/>
      <c r="Y929" s="226"/>
      <c r="Z929" s="226"/>
    </row>
    <row r="930" spans="3:26" x14ac:dyDescent="0.25">
      <c r="C930" s="226"/>
      <c r="D930" s="227"/>
      <c r="F930" s="226"/>
      <c r="G930" s="227"/>
      <c r="I930" s="226"/>
      <c r="J930" s="227"/>
      <c r="O930" s="226"/>
      <c r="P930" s="226"/>
      <c r="Q930" s="227"/>
      <c r="R930" s="226"/>
      <c r="S930" s="226"/>
      <c r="T930" s="226"/>
      <c r="V930" s="226"/>
      <c r="W930" s="226"/>
      <c r="X930" s="226"/>
      <c r="Y930" s="226"/>
      <c r="Z930" s="226"/>
    </row>
    <row r="931" spans="3:26" x14ac:dyDescent="0.25">
      <c r="C931" s="226"/>
      <c r="D931" s="227"/>
      <c r="F931" s="226"/>
      <c r="G931" s="227"/>
      <c r="I931" s="226"/>
      <c r="J931" s="227"/>
      <c r="O931" s="226"/>
      <c r="P931" s="226"/>
      <c r="Q931" s="227"/>
      <c r="R931" s="226"/>
      <c r="S931" s="226"/>
      <c r="T931" s="226"/>
      <c r="V931" s="226"/>
      <c r="W931" s="226"/>
      <c r="X931" s="226"/>
      <c r="Y931" s="226"/>
      <c r="Z931" s="226"/>
    </row>
    <row r="932" spans="3:26" x14ac:dyDescent="0.25">
      <c r="C932" s="226"/>
      <c r="D932" s="227"/>
      <c r="F932" s="226"/>
      <c r="G932" s="227"/>
      <c r="I932" s="226"/>
      <c r="J932" s="227"/>
      <c r="O932" s="226"/>
      <c r="P932" s="226"/>
      <c r="Q932" s="227"/>
      <c r="R932" s="226"/>
      <c r="S932" s="226"/>
      <c r="T932" s="226"/>
      <c r="V932" s="226"/>
      <c r="W932" s="226"/>
      <c r="X932" s="226"/>
      <c r="Y932" s="226"/>
      <c r="Z932" s="226"/>
    </row>
    <row r="933" spans="3:26" x14ac:dyDescent="0.25">
      <c r="C933" s="226"/>
      <c r="D933" s="227"/>
      <c r="F933" s="226"/>
      <c r="G933" s="227"/>
      <c r="I933" s="226"/>
      <c r="J933" s="227"/>
      <c r="O933" s="226"/>
      <c r="P933" s="226"/>
      <c r="Q933" s="227"/>
      <c r="R933" s="226"/>
      <c r="S933" s="226"/>
      <c r="T933" s="226"/>
      <c r="V933" s="226"/>
      <c r="W933" s="226"/>
      <c r="X933" s="226"/>
      <c r="Y933" s="226"/>
      <c r="Z933" s="226"/>
    </row>
    <row r="934" spans="3:26" x14ac:dyDescent="0.25">
      <c r="C934" s="226"/>
      <c r="D934" s="227"/>
      <c r="F934" s="226"/>
      <c r="G934" s="227"/>
      <c r="I934" s="226"/>
      <c r="J934" s="227"/>
      <c r="O934" s="226"/>
      <c r="P934" s="226"/>
      <c r="Q934" s="227"/>
      <c r="R934" s="226"/>
      <c r="S934" s="226"/>
      <c r="T934" s="226"/>
      <c r="V934" s="226"/>
      <c r="W934" s="226"/>
      <c r="X934" s="226"/>
      <c r="Y934" s="226"/>
      <c r="Z934" s="226"/>
    </row>
    <row r="935" spans="3:26" x14ac:dyDescent="0.25">
      <c r="C935" s="226"/>
      <c r="D935" s="227"/>
      <c r="F935" s="226"/>
      <c r="G935" s="227"/>
      <c r="I935" s="226"/>
      <c r="J935" s="227"/>
      <c r="O935" s="226"/>
      <c r="P935" s="226"/>
      <c r="Q935" s="227"/>
      <c r="R935" s="226"/>
      <c r="S935" s="226"/>
      <c r="T935" s="226"/>
      <c r="V935" s="226"/>
      <c r="W935" s="226"/>
      <c r="X935" s="226"/>
      <c r="Y935" s="226"/>
      <c r="Z935" s="226"/>
    </row>
    <row r="936" spans="3:26" x14ac:dyDescent="0.25">
      <c r="C936" s="226"/>
      <c r="D936" s="227"/>
      <c r="F936" s="226"/>
      <c r="G936" s="227"/>
      <c r="I936" s="226"/>
      <c r="J936" s="227"/>
      <c r="O936" s="226"/>
      <c r="P936" s="226"/>
      <c r="Q936" s="227"/>
      <c r="R936" s="226"/>
      <c r="S936" s="226"/>
      <c r="T936" s="226"/>
      <c r="V936" s="226"/>
      <c r="W936" s="226"/>
      <c r="X936" s="226"/>
      <c r="Y936" s="226"/>
      <c r="Z936" s="226"/>
    </row>
    <row r="937" spans="3:26" x14ac:dyDescent="0.25">
      <c r="C937" s="226"/>
      <c r="D937" s="227"/>
      <c r="F937" s="226"/>
      <c r="G937" s="227"/>
      <c r="I937" s="226"/>
      <c r="J937" s="227"/>
      <c r="O937" s="226"/>
      <c r="P937" s="226"/>
      <c r="Q937" s="227"/>
      <c r="R937" s="226"/>
      <c r="S937" s="226"/>
      <c r="T937" s="226"/>
      <c r="V937" s="226"/>
      <c r="W937" s="226"/>
      <c r="X937" s="226"/>
      <c r="Y937" s="226"/>
      <c r="Z937" s="226"/>
    </row>
    <row r="938" spans="3:26" x14ac:dyDescent="0.25">
      <c r="C938" s="226"/>
      <c r="D938" s="227"/>
      <c r="F938" s="226"/>
      <c r="G938" s="227"/>
      <c r="I938" s="226"/>
      <c r="J938" s="227"/>
      <c r="O938" s="226"/>
      <c r="P938" s="226"/>
      <c r="Q938" s="227"/>
      <c r="R938" s="226"/>
      <c r="S938" s="226"/>
      <c r="T938" s="226"/>
      <c r="V938" s="226"/>
      <c r="W938" s="226"/>
      <c r="X938" s="226"/>
      <c r="Y938" s="226"/>
      <c r="Z938" s="226"/>
    </row>
    <row r="939" spans="3:26" x14ac:dyDescent="0.25">
      <c r="C939" s="226"/>
      <c r="D939" s="227"/>
      <c r="F939" s="226"/>
      <c r="G939" s="227"/>
      <c r="I939" s="226"/>
      <c r="J939" s="227"/>
      <c r="O939" s="226"/>
      <c r="P939" s="226"/>
      <c r="Q939" s="227"/>
      <c r="R939" s="226"/>
      <c r="S939" s="226"/>
      <c r="T939" s="226"/>
      <c r="V939" s="226"/>
      <c r="W939" s="226"/>
      <c r="X939" s="226"/>
      <c r="Y939" s="226"/>
      <c r="Z939" s="226"/>
    </row>
    <row r="940" spans="3:26" x14ac:dyDescent="0.25">
      <c r="C940" s="226"/>
      <c r="D940" s="227"/>
      <c r="F940" s="226"/>
      <c r="G940" s="227"/>
      <c r="I940" s="226"/>
      <c r="J940" s="227"/>
      <c r="O940" s="226"/>
      <c r="P940" s="226"/>
      <c r="Q940" s="227"/>
      <c r="R940" s="226"/>
      <c r="S940" s="226"/>
      <c r="T940" s="226"/>
      <c r="V940" s="226"/>
      <c r="W940" s="226"/>
      <c r="X940" s="226"/>
      <c r="Y940" s="226"/>
      <c r="Z940" s="226"/>
    </row>
    <row r="941" spans="3:26" x14ac:dyDescent="0.25">
      <c r="C941" s="226"/>
      <c r="D941" s="227"/>
      <c r="F941" s="226"/>
      <c r="G941" s="227"/>
      <c r="I941" s="226"/>
      <c r="J941" s="227"/>
      <c r="O941" s="226"/>
      <c r="P941" s="226"/>
      <c r="Q941" s="227"/>
      <c r="R941" s="226"/>
      <c r="S941" s="226"/>
      <c r="T941" s="226"/>
      <c r="V941" s="226"/>
      <c r="W941" s="226"/>
      <c r="X941" s="226"/>
      <c r="Y941" s="226"/>
      <c r="Z941" s="226"/>
    </row>
    <row r="942" spans="3:26" x14ac:dyDescent="0.25">
      <c r="C942" s="226"/>
      <c r="D942" s="227"/>
      <c r="F942" s="226"/>
      <c r="G942" s="227"/>
      <c r="I942" s="226"/>
      <c r="J942" s="227"/>
      <c r="O942" s="226"/>
      <c r="P942" s="226"/>
      <c r="Q942" s="227"/>
      <c r="R942" s="226"/>
      <c r="S942" s="226"/>
      <c r="T942" s="226"/>
      <c r="V942" s="226"/>
      <c r="W942" s="226"/>
      <c r="X942" s="226"/>
      <c r="Y942" s="226"/>
      <c r="Z942" s="226"/>
    </row>
    <row r="943" spans="3:26" x14ac:dyDescent="0.25">
      <c r="C943" s="226"/>
      <c r="D943" s="227"/>
      <c r="F943" s="226"/>
      <c r="G943" s="227"/>
      <c r="I943" s="226"/>
      <c r="J943" s="227"/>
      <c r="O943" s="226"/>
      <c r="P943" s="226"/>
      <c r="Q943" s="227"/>
      <c r="R943" s="226"/>
      <c r="S943" s="226"/>
      <c r="T943" s="226"/>
      <c r="V943" s="226"/>
      <c r="W943" s="226"/>
      <c r="X943" s="226"/>
      <c r="Y943" s="226"/>
      <c r="Z943" s="226"/>
    </row>
    <row r="944" spans="3:26" x14ac:dyDescent="0.25">
      <c r="C944" s="226"/>
      <c r="D944" s="227"/>
      <c r="F944" s="226"/>
      <c r="G944" s="227"/>
      <c r="I944" s="226"/>
      <c r="J944" s="227"/>
      <c r="O944" s="226"/>
      <c r="P944" s="226"/>
      <c r="Q944" s="227"/>
      <c r="R944" s="226"/>
      <c r="S944" s="226"/>
      <c r="T944" s="226"/>
      <c r="V944" s="226"/>
      <c r="W944" s="226"/>
      <c r="X944" s="226"/>
      <c r="Y944" s="226"/>
      <c r="Z944" s="226"/>
    </row>
    <row r="945" spans="3:26" x14ac:dyDescent="0.25">
      <c r="C945" s="226"/>
      <c r="D945" s="227"/>
      <c r="F945" s="226"/>
      <c r="G945" s="227"/>
      <c r="I945" s="226"/>
      <c r="J945" s="227"/>
      <c r="O945" s="226"/>
      <c r="P945" s="226"/>
      <c r="Q945" s="227"/>
      <c r="R945" s="226"/>
      <c r="S945" s="226"/>
      <c r="T945" s="226"/>
      <c r="V945" s="226"/>
      <c r="W945" s="226"/>
      <c r="X945" s="226"/>
      <c r="Y945" s="226"/>
      <c r="Z945" s="226"/>
    </row>
    <row r="946" spans="3:26" x14ac:dyDescent="0.25">
      <c r="C946" s="226"/>
      <c r="D946" s="227"/>
      <c r="F946" s="226"/>
      <c r="G946" s="227"/>
      <c r="I946" s="226"/>
      <c r="J946" s="227"/>
      <c r="O946" s="226"/>
      <c r="P946" s="226"/>
      <c r="Q946" s="227"/>
      <c r="R946" s="226"/>
      <c r="S946" s="226"/>
      <c r="T946" s="226"/>
      <c r="V946" s="226"/>
      <c r="W946" s="226"/>
      <c r="X946" s="226"/>
      <c r="Y946" s="226"/>
      <c r="Z946" s="226"/>
    </row>
    <row r="947" spans="3:26" x14ac:dyDescent="0.25">
      <c r="C947" s="226"/>
      <c r="D947" s="227"/>
      <c r="F947" s="226"/>
      <c r="G947" s="227"/>
      <c r="I947" s="226"/>
      <c r="J947" s="227"/>
      <c r="O947" s="226"/>
      <c r="P947" s="226"/>
      <c r="Q947" s="227"/>
      <c r="R947" s="226"/>
      <c r="S947" s="226"/>
      <c r="T947" s="226"/>
      <c r="V947" s="226"/>
      <c r="W947" s="226"/>
      <c r="X947" s="226"/>
      <c r="Y947" s="226"/>
      <c r="Z947" s="226"/>
    </row>
    <row r="948" spans="3:26" x14ac:dyDescent="0.25">
      <c r="C948" s="226"/>
      <c r="D948" s="227"/>
      <c r="F948" s="226"/>
      <c r="G948" s="227"/>
      <c r="I948" s="226"/>
      <c r="J948" s="227"/>
      <c r="O948" s="226"/>
      <c r="P948" s="226"/>
      <c r="Q948" s="227"/>
      <c r="R948" s="226"/>
      <c r="S948" s="226"/>
      <c r="T948" s="226"/>
      <c r="V948" s="226"/>
      <c r="W948" s="226"/>
      <c r="X948" s="226"/>
      <c r="Y948" s="226"/>
      <c r="Z948" s="226"/>
    </row>
    <row r="949" spans="3:26" x14ac:dyDescent="0.25">
      <c r="C949" s="226"/>
      <c r="D949" s="227"/>
      <c r="F949" s="226"/>
      <c r="G949" s="227"/>
      <c r="I949" s="226"/>
      <c r="J949" s="227"/>
      <c r="O949" s="226"/>
      <c r="P949" s="226"/>
      <c r="Q949" s="227"/>
      <c r="R949" s="226"/>
      <c r="S949" s="226"/>
      <c r="T949" s="226"/>
      <c r="V949" s="226"/>
      <c r="W949" s="226"/>
      <c r="X949" s="226"/>
      <c r="Y949" s="226"/>
      <c r="Z949" s="226"/>
    </row>
    <row r="950" spans="3:26" x14ac:dyDescent="0.25">
      <c r="C950" s="226"/>
      <c r="D950" s="227"/>
      <c r="F950" s="226"/>
      <c r="G950" s="227"/>
      <c r="I950" s="226"/>
      <c r="J950" s="227"/>
      <c r="O950" s="226"/>
      <c r="P950" s="226"/>
      <c r="Q950" s="227"/>
      <c r="R950" s="226"/>
      <c r="S950" s="226"/>
      <c r="T950" s="226"/>
      <c r="V950" s="226"/>
      <c r="W950" s="226"/>
      <c r="X950" s="226"/>
      <c r="Y950" s="226"/>
      <c r="Z950" s="226"/>
    </row>
    <row r="951" spans="3:26" x14ac:dyDescent="0.25">
      <c r="C951" s="226"/>
      <c r="D951" s="227"/>
      <c r="F951" s="226"/>
      <c r="G951" s="227"/>
      <c r="I951" s="226"/>
      <c r="J951" s="227"/>
      <c r="O951" s="226"/>
      <c r="P951" s="226"/>
      <c r="Q951" s="227"/>
      <c r="R951" s="226"/>
      <c r="S951" s="226"/>
      <c r="T951" s="226"/>
      <c r="V951" s="226"/>
      <c r="W951" s="226"/>
      <c r="X951" s="226"/>
      <c r="Y951" s="226"/>
      <c r="Z951" s="226"/>
    </row>
    <row r="952" spans="3:26" x14ac:dyDescent="0.25">
      <c r="C952" s="226"/>
      <c r="D952" s="227"/>
      <c r="F952" s="226"/>
      <c r="G952" s="227"/>
      <c r="I952" s="226"/>
      <c r="J952" s="227"/>
      <c r="O952" s="226"/>
      <c r="P952" s="226"/>
      <c r="Q952" s="227"/>
      <c r="R952" s="226"/>
      <c r="S952" s="226"/>
      <c r="T952" s="226"/>
      <c r="V952" s="226"/>
      <c r="W952" s="226"/>
      <c r="X952" s="226"/>
      <c r="Y952" s="226"/>
      <c r="Z952" s="226"/>
    </row>
    <row r="953" spans="3:26" x14ac:dyDescent="0.25">
      <c r="C953" s="226"/>
      <c r="D953" s="227"/>
      <c r="F953" s="226"/>
      <c r="G953" s="227"/>
      <c r="I953" s="226"/>
      <c r="J953" s="227"/>
      <c r="O953" s="226"/>
      <c r="P953" s="226"/>
      <c r="Q953" s="227"/>
      <c r="R953" s="226"/>
      <c r="S953" s="226"/>
      <c r="T953" s="226"/>
      <c r="V953" s="226"/>
      <c r="W953" s="226"/>
      <c r="X953" s="226"/>
      <c r="Y953" s="226"/>
      <c r="Z953" s="226"/>
    </row>
    <row r="954" spans="3:26" x14ac:dyDescent="0.25">
      <c r="C954" s="226"/>
      <c r="D954" s="227"/>
      <c r="F954" s="226"/>
      <c r="G954" s="227"/>
      <c r="I954" s="226"/>
      <c r="J954" s="227"/>
      <c r="O954" s="226"/>
      <c r="P954" s="226"/>
      <c r="Q954" s="227"/>
      <c r="R954" s="226"/>
      <c r="S954" s="226"/>
      <c r="T954" s="226"/>
      <c r="V954" s="226"/>
      <c r="W954" s="226"/>
      <c r="X954" s="226"/>
      <c r="Y954" s="226"/>
      <c r="Z954" s="226"/>
    </row>
    <row r="955" spans="3:26" x14ac:dyDescent="0.25">
      <c r="C955" s="226"/>
      <c r="D955" s="227"/>
      <c r="F955" s="226"/>
      <c r="G955" s="227"/>
      <c r="I955" s="226"/>
      <c r="J955" s="227"/>
      <c r="O955" s="226"/>
      <c r="P955" s="226"/>
      <c r="Q955" s="227"/>
      <c r="R955" s="226"/>
      <c r="S955" s="226"/>
      <c r="T955" s="226"/>
      <c r="V955" s="226"/>
      <c r="W955" s="226"/>
      <c r="X955" s="226"/>
      <c r="Y955" s="226"/>
      <c r="Z955" s="226"/>
    </row>
    <row r="956" spans="3:26" x14ac:dyDescent="0.25">
      <c r="C956" s="226"/>
      <c r="D956" s="227"/>
      <c r="F956" s="226"/>
      <c r="G956" s="227"/>
      <c r="I956" s="226"/>
      <c r="J956" s="227"/>
      <c r="O956" s="226"/>
      <c r="P956" s="226"/>
      <c r="Q956" s="227"/>
      <c r="R956" s="226"/>
      <c r="S956" s="226"/>
      <c r="T956" s="226"/>
      <c r="V956" s="226"/>
      <c r="W956" s="226"/>
      <c r="X956" s="226"/>
      <c r="Y956" s="226"/>
      <c r="Z956" s="226"/>
    </row>
    <row r="957" spans="3:26" x14ac:dyDescent="0.25">
      <c r="C957" s="226"/>
      <c r="D957" s="227"/>
      <c r="F957" s="226"/>
      <c r="G957" s="227"/>
      <c r="I957" s="226"/>
      <c r="J957" s="227"/>
      <c r="O957" s="226"/>
      <c r="P957" s="226"/>
      <c r="Q957" s="227"/>
      <c r="R957" s="226"/>
      <c r="S957" s="226"/>
      <c r="T957" s="226"/>
      <c r="V957" s="226"/>
      <c r="W957" s="226"/>
      <c r="X957" s="226"/>
      <c r="Y957" s="226"/>
      <c r="Z957" s="226"/>
    </row>
    <row r="958" spans="3:26" x14ac:dyDescent="0.25">
      <c r="C958" s="226"/>
      <c r="D958" s="227"/>
      <c r="F958" s="226"/>
      <c r="G958" s="227"/>
      <c r="I958" s="226"/>
      <c r="J958" s="227"/>
      <c r="O958" s="226"/>
      <c r="P958" s="226"/>
      <c r="Q958" s="227"/>
      <c r="R958" s="226"/>
      <c r="S958" s="226"/>
      <c r="T958" s="226"/>
      <c r="V958" s="226"/>
      <c r="W958" s="226"/>
      <c r="X958" s="226"/>
      <c r="Y958" s="226"/>
      <c r="Z958" s="226"/>
    </row>
    <row r="959" spans="3:26" x14ac:dyDescent="0.25">
      <c r="C959" s="226"/>
      <c r="D959" s="227"/>
      <c r="F959" s="226"/>
      <c r="G959" s="227"/>
      <c r="I959" s="226"/>
      <c r="J959" s="227"/>
      <c r="O959" s="226"/>
      <c r="P959" s="226"/>
      <c r="Q959" s="227"/>
      <c r="R959" s="226"/>
      <c r="S959" s="226"/>
      <c r="T959" s="226"/>
      <c r="V959" s="226"/>
      <c r="W959" s="226"/>
      <c r="X959" s="226"/>
      <c r="Y959" s="226"/>
      <c r="Z959" s="226"/>
    </row>
    <row r="960" spans="3:26" x14ac:dyDescent="0.25">
      <c r="C960" s="226"/>
      <c r="D960" s="227"/>
      <c r="F960" s="226"/>
      <c r="G960" s="227"/>
      <c r="I960" s="226"/>
      <c r="J960" s="227"/>
      <c r="O960" s="226"/>
      <c r="P960" s="226"/>
      <c r="Q960" s="227"/>
      <c r="R960" s="226"/>
      <c r="S960" s="226"/>
      <c r="T960" s="226"/>
      <c r="V960" s="226"/>
      <c r="W960" s="226"/>
      <c r="X960" s="226"/>
      <c r="Y960" s="226"/>
      <c r="Z960" s="226"/>
    </row>
    <row r="961" spans="3:26" x14ac:dyDescent="0.25">
      <c r="C961" s="226"/>
      <c r="D961" s="227"/>
      <c r="F961" s="226"/>
      <c r="G961" s="227"/>
      <c r="I961" s="226"/>
      <c r="J961" s="227"/>
      <c r="O961" s="226"/>
      <c r="P961" s="226"/>
      <c r="Q961" s="227"/>
      <c r="R961" s="226"/>
      <c r="S961" s="226"/>
      <c r="T961" s="226"/>
      <c r="V961" s="226"/>
      <c r="W961" s="226"/>
      <c r="X961" s="226"/>
      <c r="Y961" s="226"/>
      <c r="Z961" s="226"/>
    </row>
    <row r="962" spans="3:26" x14ac:dyDescent="0.25">
      <c r="C962" s="226"/>
      <c r="D962" s="227"/>
      <c r="F962" s="226"/>
      <c r="G962" s="227"/>
      <c r="I962" s="226"/>
      <c r="J962" s="227"/>
      <c r="O962" s="226"/>
      <c r="P962" s="226"/>
      <c r="Q962" s="227"/>
      <c r="R962" s="226"/>
      <c r="S962" s="226"/>
      <c r="T962" s="226"/>
      <c r="V962" s="226"/>
      <c r="W962" s="226"/>
      <c r="X962" s="226"/>
      <c r="Y962" s="226"/>
      <c r="Z962" s="226"/>
    </row>
    <row r="963" spans="3:26" x14ac:dyDescent="0.25">
      <c r="C963" s="226"/>
      <c r="D963" s="227"/>
      <c r="F963" s="226"/>
      <c r="G963" s="227"/>
      <c r="I963" s="226"/>
      <c r="J963" s="227"/>
      <c r="O963" s="226"/>
      <c r="P963" s="226"/>
      <c r="Q963" s="227"/>
      <c r="R963" s="226"/>
      <c r="S963" s="226"/>
      <c r="T963" s="226"/>
      <c r="V963" s="226"/>
      <c r="W963" s="226"/>
      <c r="X963" s="226"/>
      <c r="Y963" s="226"/>
      <c r="Z963" s="226"/>
    </row>
    <row r="964" spans="3:26" x14ac:dyDescent="0.25">
      <c r="C964" s="226"/>
      <c r="D964" s="227"/>
      <c r="F964" s="226"/>
      <c r="G964" s="227"/>
      <c r="I964" s="226"/>
      <c r="J964" s="227"/>
      <c r="O964" s="226"/>
      <c r="P964" s="226"/>
      <c r="Q964" s="227"/>
      <c r="R964" s="226"/>
      <c r="S964" s="226"/>
      <c r="T964" s="226"/>
      <c r="V964" s="226"/>
      <c r="W964" s="226"/>
      <c r="X964" s="226"/>
      <c r="Y964" s="226"/>
      <c r="Z964" s="226"/>
    </row>
    <row r="965" spans="3:26" x14ac:dyDescent="0.25">
      <c r="C965" s="226"/>
      <c r="D965" s="227"/>
      <c r="F965" s="226"/>
      <c r="G965" s="227"/>
      <c r="I965" s="226"/>
      <c r="J965" s="227"/>
      <c r="O965" s="226"/>
      <c r="P965" s="226"/>
      <c r="Q965" s="227"/>
      <c r="R965" s="226"/>
      <c r="S965" s="226"/>
      <c r="T965" s="226"/>
      <c r="V965" s="226"/>
      <c r="W965" s="226"/>
      <c r="X965" s="226"/>
      <c r="Y965" s="226"/>
      <c r="Z965" s="226"/>
    </row>
    <row r="966" spans="3:26" x14ac:dyDescent="0.25">
      <c r="C966" s="226"/>
      <c r="D966" s="227"/>
      <c r="F966" s="226"/>
      <c r="G966" s="227"/>
      <c r="I966" s="226"/>
      <c r="J966" s="227"/>
      <c r="O966" s="226"/>
      <c r="P966" s="226"/>
      <c r="Q966" s="227"/>
      <c r="R966" s="226"/>
      <c r="S966" s="226"/>
      <c r="T966" s="226"/>
      <c r="V966" s="226"/>
      <c r="W966" s="226"/>
      <c r="X966" s="226"/>
      <c r="Y966" s="226"/>
      <c r="Z966" s="226"/>
    </row>
    <row r="967" spans="3:26" x14ac:dyDescent="0.25">
      <c r="C967" s="226"/>
      <c r="D967" s="227"/>
      <c r="F967" s="226"/>
      <c r="G967" s="227"/>
      <c r="I967" s="226"/>
      <c r="J967" s="227"/>
      <c r="O967" s="226"/>
      <c r="P967" s="226"/>
      <c r="Q967" s="227"/>
      <c r="R967" s="226"/>
      <c r="S967" s="226"/>
      <c r="T967" s="226"/>
      <c r="V967" s="226"/>
      <c r="W967" s="226"/>
      <c r="X967" s="226"/>
      <c r="Y967" s="226"/>
      <c r="Z967" s="226"/>
    </row>
    <row r="968" spans="3:26" x14ac:dyDescent="0.25">
      <c r="C968" s="226"/>
      <c r="D968" s="227"/>
      <c r="F968" s="226"/>
      <c r="G968" s="227"/>
      <c r="I968" s="226"/>
      <c r="J968" s="227"/>
      <c r="O968" s="226"/>
      <c r="P968" s="226"/>
      <c r="Q968" s="227"/>
      <c r="R968" s="226"/>
      <c r="S968" s="226"/>
      <c r="T968" s="226"/>
      <c r="V968" s="226"/>
      <c r="W968" s="226"/>
      <c r="X968" s="226"/>
      <c r="Y968" s="226"/>
      <c r="Z968" s="226"/>
    </row>
    <row r="969" spans="3:26" x14ac:dyDescent="0.25">
      <c r="C969" s="226"/>
      <c r="D969" s="227"/>
      <c r="F969" s="226"/>
      <c r="G969" s="227"/>
      <c r="I969" s="226"/>
      <c r="J969" s="227"/>
      <c r="O969" s="226"/>
      <c r="P969" s="226"/>
      <c r="Q969" s="227"/>
      <c r="R969" s="226"/>
      <c r="S969" s="226"/>
      <c r="T969" s="226"/>
      <c r="V969" s="226"/>
      <c r="W969" s="226"/>
      <c r="X969" s="226"/>
      <c r="Y969" s="226"/>
      <c r="Z969" s="226"/>
    </row>
    <row r="970" spans="3:26" x14ac:dyDescent="0.25">
      <c r="C970" s="226"/>
      <c r="D970" s="227"/>
      <c r="F970" s="226"/>
      <c r="G970" s="227"/>
      <c r="I970" s="226"/>
      <c r="J970" s="227"/>
      <c r="O970" s="226"/>
      <c r="P970" s="226"/>
      <c r="Q970" s="227"/>
      <c r="R970" s="226"/>
      <c r="S970" s="226"/>
      <c r="T970" s="226"/>
      <c r="V970" s="226"/>
      <c r="W970" s="226"/>
      <c r="X970" s="226"/>
      <c r="Y970" s="226"/>
      <c r="Z970" s="226"/>
    </row>
    <row r="971" spans="3:26" x14ac:dyDescent="0.25">
      <c r="C971" s="226"/>
      <c r="D971" s="227"/>
      <c r="F971" s="226"/>
      <c r="G971" s="227"/>
      <c r="I971" s="226"/>
      <c r="J971" s="227"/>
      <c r="O971" s="226"/>
      <c r="P971" s="226"/>
      <c r="Q971" s="227"/>
      <c r="R971" s="226"/>
      <c r="S971" s="226"/>
      <c r="T971" s="226"/>
      <c r="V971" s="226"/>
      <c r="W971" s="226"/>
      <c r="X971" s="226"/>
      <c r="Y971" s="226"/>
      <c r="Z971" s="226"/>
    </row>
    <row r="972" spans="3:26" x14ac:dyDescent="0.25">
      <c r="C972" s="226"/>
      <c r="D972" s="227"/>
      <c r="F972" s="226"/>
      <c r="G972" s="227"/>
      <c r="I972" s="226"/>
      <c r="J972" s="227"/>
      <c r="O972" s="226"/>
      <c r="P972" s="226"/>
      <c r="Q972" s="227"/>
      <c r="R972" s="226"/>
      <c r="S972" s="226"/>
      <c r="T972" s="226"/>
      <c r="V972" s="226"/>
      <c r="W972" s="226"/>
      <c r="X972" s="226"/>
      <c r="Y972" s="226"/>
      <c r="Z972" s="226"/>
    </row>
    <row r="973" spans="3:26" x14ac:dyDescent="0.25">
      <c r="C973" s="226"/>
      <c r="D973" s="227"/>
      <c r="F973" s="226"/>
      <c r="G973" s="227"/>
      <c r="I973" s="226"/>
      <c r="J973" s="227"/>
      <c r="O973" s="226"/>
      <c r="P973" s="226"/>
      <c r="Q973" s="227"/>
      <c r="R973" s="226"/>
      <c r="S973" s="226"/>
      <c r="T973" s="226"/>
      <c r="V973" s="226"/>
      <c r="W973" s="226"/>
      <c r="X973" s="226"/>
      <c r="Y973" s="226"/>
      <c r="Z973" s="226"/>
    </row>
    <row r="974" spans="3:26" x14ac:dyDescent="0.25">
      <c r="C974" s="226"/>
      <c r="D974" s="227"/>
      <c r="F974" s="226"/>
      <c r="G974" s="227"/>
      <c r="I974" s="226"/>
      <c r="J974" s="227"/>
      <c r="O974" s="226"/>
      <c r="P974" s="226"/>
      <c r="Q974" s="227"/>
      <c r="R974" s="226"/>
      <c r="S974" s="226"/>
      <c r="T974" s="226"/>
      <c r="V974" s="226"/>
      <c r="W974" s="226"/>
      <c r="X974" s="226"/>
      <c r="Y974" s="226"/>
      <c r="Z974" s="226"/>
    </row>
    <row r="975" spans="3:26" x14ac:dyDescent="0.25">
      <c r="C975" s="226"/>
      <c r="D975" s="227"/>
      <c r="F975" s="226"/>
      <c r="G975" s="227"/>
      <c r="I975" s="226"/>
      <c r="J975" s="227"/>
      <c r="O975" s="226"/>
      <c r="P975" s="226"/>
      <c r="Q975" s="227"/>
      <c r="R975" s="226"/>
      <c r="S975" s="226"/>
      <c r="T975" s="226"/>
      <c r="V975" s="226"/>
      <c r="W975" s="226"/>
      <c r="X975" s="226"/>
      <c r="Y975" s="226"/>
      <c r="Z975" s="226"/>
    </row>
    <row r="976" spans="3:26" x14ac:dyDescent="0.25">
      <c r="C976" s="226"/>
      <c r="D976" s="227"/>
      <c r="F976" s="226"/>
      <c r="G976" s="227"/>
      <c r="I976" s="226"/>
      <c r="J976" s="227"/>
      <c r="O976" s="226"/>
      <c r="P976" s="226"/>
      <c r="Q976" s="227"/>
      <c r="R976" s="226"/>
      <c r="S976" s="226"/>
      <c r="T976" s="226"/>
      <c r="V976" s="226"/>
      <c r="W976" s="226"/>
      <c r="X976" s="226"/>
      <c r="Y976" s="226"/>
      <c r="Z976" s="226"/>
    </row>
    <row r="977" spans="3:26" x14ac:dyDescent="0.25">
      <c r="C977" s="226"/>
      <c r="D977" s="227"/>
      <c r="F977" s="226"/>
      <c r="G977" s="227"/>
      <c r="I977" s="226"/>
      <c r="J977" s="227"/>
      <c r="O977" s="226"/>
      <c r="P977" s="226"/>
      <c r="Q977" s="227"/>
      <c r="R977" s="226"/>
      <c r="S977" s="226"/>
      <c r="T977" s="226"/>
      <c r="V977" s="226"/>
      <c r="W977" s="226"/>
      <c r="X977" s="226"/>
      <c r="Y977" s="226"/>
      <c r="Z977" s="226"/>
    </row>
    <row r="978" spans="3:26" x14ac:dyDescent="0.25">
      <c r="C978" s="226"/>
      <c r="D978" s="227"/>
      <c r="F978" s="226"/>
      <c r="G978" s="227"/>
      <c r="I978" s="226"/>
      <c r="J978" s="227"/>
      <c r="O978" s="226"/>
      <c r="P978" s="226"/>
      <c r="Q978" s="227"/>
      <c r="R978" s="226"/>
      <c r="S978" s="226"/>
      <c r="T978" s="226"/>
      <c r="V978" s="226"/>
      <c r="W978" s="226"/>
      <c r="X978" s="226"/>
      <c r="Y978" s="226"/>
      <c r="Z978" s="226"/>
    </row>
    <row r="979" spans="3:26" x14ac:dyDescent="0.25">
      <c r="C979" s="226"/>
      <c r="D979" s="227"/>
      <c r="F979" s="226"/>
      <c r="G979" s="227"/>
      <c r="I979" s="226"/>
      <c r="J979" s="227"/>
      <c r="O979" s="226"/>
      <c r="P979" s="226"/>
      <c r="Q979" s="227"/>
      <c r="R979" s="226"/>
      <c r="S979" s="226"/>
      <c r="T979" s="226"/>
      <c r="V979" s="226"/>
      <c r="W979" s="226"/>
      <c r="X979" s="226"/>
      <c r="Y979" s="226"/>
      <c r="Z979" s="226"/>
    </row>
    <row r="980" spans="3:26" x14ac:dyDescent="0.25">
      <c r="C980" s="226"/>
      <c r="D980" s="227"/>
      <c r="F980" s="226"/>
      <c r="G980" s="227"/>
      <c r="I980" s="226"/>
      <c r="J980" s="227"/>
      <c r="O980" s="226"/>
      <c r="P980" s="226"/>
      <c r="Q980" s="227"/>
      <c r="R980" s="226"/>
      <c r="S980" s="226"/>
      <c r="T980" s="226"/>
      <c r="V980" s="226"/>
      <c r="W980" s="226"/>
      <c r="X980" s="226"/>
      <c r="Y980" s="226"/>
      <c r="Z980" s="226"/>
    </row>
    <row r="981" spans="3:26" x14ac:dyDescent="0.25">
      <c r="C981" s="226"/>
      <c r="D981" s="227"/>
      <c r="F981" s="226"/>
      <c r="G981" s="227"/>
      <c r="I981" s="226"/>
      <c r="J981" s="227"/>
      <c r="O981" s="226"/>
      <c r="P981" s="226"/>
      <c r="Q981" s="227"/>
      <c r="R981" s="226"/>
      <c r="S981" s="226"/>
      <c r="T981" s="226"/>
      <c r="V981" s="226"/>
      <c r="W981" s="226"/>
      <c r="X981" s="226"/>
      <c r="Y981" s="226"/>
      <c r="Z981" s="226"/>
    </row>
    <row r="982" spans="3:26" x14ac:dyDescent="0.25">
      <c r="C982" s="226"/>
      <c r="D982" s="227"/>
      <c r="F982" s="226"/>
      <c r="G982" s="227"/>
      <c r="I982" s="226"/>
      <c r="J982" s="227"/>
      <c r="O982" s="226"/>
      <c r="P982" s="226"/>
      <c r="Q982" s="227"/>
      <c r="R982" s="226"/>
      <c r="S982" s="226"/>
      <c r="T982" s="226"/>
      <c r="V982" s="226"/>
      <c r="W982" s="226"/>
      <c r="X982" s="226"/>
      <c r="Y982" s="226"/>
      <c r="Z982" s="226"/>
    </row>
    <row r="983" spans="3:26" x14ac:dyDescent="0.25">
      <c r="C983" s="226"/>
      <c r="D983" s="227"/>
      <c r="F983" s="226"/>
      <c r="G983" s="227"/>
      <c r="I983" s="226"/>
      <c r="J983" s="227"/>
      <c r="O983" s="226"/>
      <c r="P983" s="226"/>
      <c r="Q983" s="227"/>
      <c r="R983" s="226"/>
      <c r="S983" s="226"/>
      <c r="T983" s="226"/>
      <c r="V983" s="226"/>
      <c r="W983" s="226"/>
      <c r="X983" s="226"/>
      <c r="Y983" s="226"/>
      <c r="Z983" s="226"/>
    </row>
    <row r="984" spans="3:26" x14ac:dyDescent="0.25">
      <c r="C984" s="226"/>
      <c r="D984" s="227"/>
      <c r="F984" s="226"/>
      <c r="G984" s="227"/>
      <c r="I984" s="226"/>
      <c r="J984" s="227"/>
      <c r="O984" s="226"/>
      <c r="P984" s="226"/>
      <c r="Q984" s="227"/>
      <c r="R984" s="226"/>
      <c r="S984" s="226"/>
      <c r="T984" s="226"/>
      <c r="V984" s="226"/>
      <c r="W984" s="226"/>
      <c r="X984" s="226"/>
      <c r="Y984" s="226"/>
      <c r="Z984" s="226"/>
    </row>
    <row r="985" spans="3:26" x14ac:dyDescent="0.25">
      <c r="C985" s="226"/>
      <c r="D985" s="227"/>
      <c r="F985" s="226"/>
      <c r="G985" s="227"/>
      <c r="I985" s="226"/>
      <c r="J985" s="227"/>
      <c r="O985" s="226"/>
      <c r="P985" s="226"/>
      <c r="Q985" s="227"/>
      <c r="R985" s="226"/>
      <c r="S985" s="226"/>
      <c r="T985" s="226"/>
      <c r="V985" s="226"/>
      <c r="W985" s="226"/>
      <c r="X985" s="226"/>
      <c r="Y985" s="226"/>
      <c r="Z985" s="226"/>
    </row>
    <row r="986" spans="3:26" x14ac:dyDescent="0.25">
      <c r="C986" s="226"/>
      <c r="D986" s="227"/>
      <c r="F986" s="226"/>
      <c r="G986" s="227"/>
      <c r="I986" s="226"/>
      <c r="J986" s="227"/>
      <c r="O986" s="226"/>
      <c r="P986" s="226"/>
      <c r="Q986" s="227"/>
      <c r="R986" s="226"/>
      <c r="S986" s="226"/>
      <c r="T986" s="226"/>
      <c r="V986" s="226"/>
      <c r="W986" s="226"/>
      <c r="X986" s="226"/>
      <c r="Y986" s="226"/>
      <c r="Z986" s="226"/>
    </row>
    <row r="987" spans="3:26" x14ac:dyDescent="0.25">
      <c r="C987" s="226"/>
      <c r="D987" s="227"/>
      <c r="F987" s="226"/>
      <c r="G987" s="227"/>
      <c r="I987" s="226"/>
      <c r="J987" s="227"/>
      <c r="O987" s="226"/>
      <c r="P987" s="226"/>
      <c r="Q987" s="227"/>
      <c r="R987" s="226"/>
      <c r="S987" s="226"/>
      <c r="T987" s="226"/>
      <c r="V987" s="226"/>
      <c r="W987" s="226"/>
      <c r="X987" s="226"/>
      <c r="Y987" s="226"/>
      <c r="Z987" s="226"/>
    </row>
    <row r="988" spans="3:26" x14ac:dyDescent="0.25">
      <c r="C988" s="226"/>
      <c r="D988" s="227"/>
      <c r="F988" s="226"/>
      <c r="G988" s="227"/>
      <c r="I988" s="226"/>
      <c r="J988" s="227"/>
      <c r="O988" s="226"/>
      <c r="P988" s="226"/>
      <c r="Q988" s="227"/>
      <c r="R988" s="226"/>
      <c r="S988" s="226"/>
      <c r="T988" s="226"/>
      <c r="V988" s="226"/>
      <c r="W988" s="226"/>
      <c r="X988" s="226"/>
      <c r="Y988" s="226"/>
      <c r="Z988" s="226"/>
    </row>
    <row r="989" spans="3:26" x14ac:dyDescent="0.25">
      <c r="C989" s="226"/>
      <c r="D989" s="227"/>
      <c r="F989" s="226"/>
      <c r="G989" s="227"/>
      <c r="I989" s="226"/>
      <c r="J989" s="227"/>
      <c r="O989" s="226"/>
      <c r="P989" s="226"/>
      <c r="Q989" s="227"/>
      <c r="R989" s="226"/>
      <c r="S989" s="226"/>
      <c r="T989" s="226"/>
      <c r="V989" s="226"/>
      <c r="W989" s="226"/>
      <c r="X989" s="226"/>
      <c r="Y989" s="226"/>
      <c r="Z989" s="226"/>
    </row>
    <row r="990" spans="3:26" x14ac:dyDescent="0.25">
      <c r="C990" s="226"/>
      <c r="D990" s="227"/>
      <c r="F990" s="226"/>
      <c r="G990" s="227"/>
      <c r="I990" s="226"/>
      <c r="J990" s="227"/>
      <c r="O990" s="226"/>
      <c r="P990" s="226"/>
      <c r="Q990" s="227"/>
      <c r="R990" s="226"/>
      <c r="S990" s="226"/>
      <c r="T990" s="226"/>
      <c r="V990" s="226"/>
      <c r="W990" s="226"/>
      <c r="X990" s="226"/>
      <c r="Y990" s="226"/>
      <c r="Z990" s="226"/>
    </row>
    <row r="991" spans="3:26" x14ac:dyDescent="0.25">
      <c r="C991" s="226"/>
      <c r="D991" s="227"/>
      <c r="F991" s="226"/>
      <c r="G991" s="227"/>
      <c r="I991" s="226"/>
      <c r="J991" s="227"/>
      <c r="O991" s="226"/>
      <c r="P991" s="226"/>
      <c r="Q991" s="227"/>
      <c r="R991" s="226"/>
      <c r="S991" s="226"/>
      <c r="T991" s="226"/>
      <c r="V991" s="226"/>
      <c r="W991" s="226"/>
      <c r="X991" s="226"/>
      <c r="Y991" s="226"/>
      <c r="Z991" s="226"/>
    </row>
  </sheetData>
  <mergeCells count="2">
    <mergeCell ref="P1:Q1"/>
    <mergeCell ref="S1:T1"/>
  </mergeCells>
  <conditionalFormatting sqref="D1 D6:D17 D22:D33 D38:D49 D53:D991 G1 G6:G17 G22:G33 G38:G49 G53:G991 J1 J15:J17 J31:J33 J46:J49 J61:J991 Q6 T6 W6:X6">
    <cfRule type="notContainsBlanks" dxfId="0" priority="1">
      <formula>LEN(TRIM(D1))&gt;0</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N62"/>
  <sheetViews>
    <sheetView workbookViewId="0"/>
  </sheetViews>
  <sheetFormatPr baseColWidth="10" defaultColWidth="14.42578125" defaultRowHeight="15" customHeight="1" x14ac:dyDescent="0.25"/>
  <cols>
    <col min="1" max="1" width="17.42578125" customWidth="1"/>
  </cols>
  <sheetData>
    <row r="1" spans="1:14" ht="15" customHeight="1" x14ac:dyDescent="0.25">
      <c r="A1" s="397" t="s">
        <v>1371</v>
      </c>
      <c r="B1" s="358"/>
      <c r="C1" s="358"/>
      <c r="D1" s="358"/>
      <c r="E1" s="358"/>
      <c r="F1" s="358"/>
      <c r="G1" s="358"/>
      <c r="H1" s="358"/>
      <c r="I1" s="358"/>
      <c r="J1" s="358"/>
      <c r="K1" s="358"/>
    </row>
    <row r="2" spans="1:14" ht="15" customHeight="1" x14ac:dyDescent="0.25">
      <c r="A2" s="398" t="s">
        <v>1372</v>
      </c>
      <c r="B2" s="307"/>
      <c r="C2" s="307"/>
      <c r="D2" s="307"/>
      <c r="E2" s="307"/>
      <c r="F2" s="307"/>
      <c r="G2" s="307"/>
      <c r="H2" s="307"/>
      <c r="I2" s="307"/>
      <c r="J2" s="307"/>
      <c r="K2" s="308"/>
      <c r="L2" s="399" t="s">
        <v>1373</v>
      </c>
      <c r="M2" s="402" t="s">
        <v>1374</v>
      </c>
      <c r="N2" s="402" t="s">
        <v>1375</v>
      </c>
    </row>
    <row r="3" spans="1:14" ht="15" customHeight="1" x14ac:dyDescent="0.25">
      <c r="A3" s="403" t="s">
        <v>1376</v>
      </c>
      <c r="B3" s="307"/>
      <c r="C3" s="307"/>
      <c r="D3" s="307"/>
      <c r="E3" s="307"/>
      <c r="F3" s="307"/>
      <c r="G3" s="307"/>
      <c r="H3" s="307"/>
      <c r="I3" s="307"/>
      <c r="J3" s="307"/>
      <c r="K3" s="308"/>
      <c r="L3" s="400"/>
      <c r="M3" s="315"/>
      <c r="N3" s="315"/>
    </row>
    <row r="4" spans="1:14" ht="15" customHeight="1" x14ac:dyDescent="0.25">
      <c r="A4" s="395" t="s">
        <v>1377</v>
      </c>
      <c r="B4" s="308"/>
      <c r="C4" s="395" t="s">
        <v>1378</v>
      </c>
      <c r="D4" s="307"/>
      <c r="E4" s="307"/>
      <c r="F4" s="308"/>
      <c r="G4" s="395" t="s">
        <v>1379</v>
      </c>
      <c r="H4" s="307"/>
      <c r="I4" s="307"/>
      <c r="J4" s="307"/>
      <c r="K4" s="308"/>
      <c r="L4" s="400"/>
      <c r="M4" s="315"/>
      <c r="N4" s="315"/>
    </row>
    <row r="5" spans="1:14" ht="15" customHeight="1" x14ac:dyDescent="0.25">
      <c r="A5" s="395" t="s">
        <v>1380</v>
      </c>
      <c r="B5" s="308"/>
      <c r="C5" s="395" t="s">
        <v>1381</v>
      </c>
      <c r="D5" s="307"/>
      <c r="E5" s="307"/>
      <c r="F5" s="308"/>
      <c r="G5" s="395" t="s">
        <v>1382</v>
      </c>
      <c r="H5" s="307"/>
      <c r="I5" s="307"/>
      <c r="J5" s="307"/>
      <c r="K5" s="308"/>
      <c r="L5" s="400"/>
      <c r="M5" s="315"/>
      <c r="N5" s="315"/>
    </row>
    <row r="6" spans="1:14" ht="15" customHeight="1" x14ac:dyDescent="0.25">
      <c r="A6" s="234" t="s">
        <v>1383</v>
      </c>
      <c r="B6" s="396" t="s">
        <v>1384</v>
      </c>
      <c r="C6" s="308"/>
      <c r="D6" s="234" t="s">
        <v>1385</v>
      </c>
      <c r="E6" s="234" t="s">
        <v>1386</v>
      </c>
      <c r="F6" s="396" t="s">
        <v>1387</v>
      </c>
      <c r="G6" s="308"/>
      <c r="H6" s="234" t="s">
        <v>1388</v>
      </c>
      <c r="I6" s="234" t="s">
        <v>1389</v>
      </c>
      <c r="J6" s="234" t="s">
        <v>1390</v>
      </c>
      <c r="K6" s="235" t="s">
        <v>1391</v>
      </c>
      <c r="L6" s="401"/>
      <c r="M6" s="316"/>
      <c r="N6" s="316"/>
    </row>
    <row r="7" spans="1:14" ht="24" x14ac:dyDescent="0.25">
      <c r="A7" s="236" t="s">
        <v>1392</v>
      </c>
      <c r="B7" s="393">
        <v>100</v>
      </c>
      <c r="C7" s="308"/>
      <c r="D7" s="237">
        <v>0.4</v>
      </c>
      <c r="E7" s="364" t="s">
        <v>1393</v>
      </c>
      <c r="F7" s="389">
        <v>100</v>
      </c>
      <c r="G7" s="374"/>
      <c r="H7" s="376">
        <v>0.05</v>
      </c>
      <c r="I7" s="364" t="s">
        <v>1394</v>
      </c>
      <c r="J7" s="391">
        <v>94.2</v>
      </c>
      <c r="K7" s="392">
        <v>0.8</v>
      </c>
      <c r="L7" s="238"/>
      <c r="M7" s="238"/>
      <c r="N7" s="238"/>
    </row>
    <row r="8" spans="1:14" ht="36" x14ac:dyDescent="0.25">
      <c r="A8" s="236" t="s">
        <v>1395</v>
      </c>
      <c r="B8" s="393">
        <v>100</v>
      </c>
      <c r="C8" s="308"/>
      <c r="D8" s="237">
        <v>0.15</v>
      </c>
      <c r="E8" s="315"/>
      <c r="F8" s="371"/>
      <c r="G8" s="383"/>
      <c r="H8" s="315"/>
      <c r="I8" s="315"/>
      <c r="J8" s="315"/>
      <c r="K8" s="371"/>
      <c r="L8" s="238"/>
      <c r="M8" s="238"/>
      <c r="N8" s="238"/>
    </row>
    <row r="9" spans="1:14" ht="60" x14ac:dyDescent="0.25">
      <c r="A9" s="236" t="s">
        <v>1396</v>
      </c>
      <c r="B9" s="394">
        <v>100</v>
      </c>
      <c r="C9" s="308"/>
      <c r="D9" s="239">
        <v>0.15</v>
      </c>
      <c r="E9" s="315"/>
      <c r="F9" s="371"/>
      <c r="G9" s="383"/>
      <c r="H9" s="315"/>
      <c r="I9" s="315"/>
      <c r="J9" s="315"/>
      <c r="K9" s="371"/>
      <c r="L9" s="238"/>
      <c r="M9" s="238"/>
      <c r="N9" s="238"/>
    </row>
    <row r="10" spans="1:14" ht="48" x14ac:dyDescent="0.25">
      <c r="A10" s="236" t="s">
        <v>1397</v>
      </c>
      <c r="B10" s="393">
        <v>100</v>
      </c>
      <c r="C10" s="308"/>
      <c r="D10" s="237">
        <v>0.15</v>
      </c>
      <c r="E10" s="315"/>
      <c r="F10" s="371"/>
      <c r="G10" s="383"/>
      <c r="H10" s="315"/>
      <c r="I10" s="315"/>
      <c r="J10" s="315"/>
      <c r="K10" s="371"/>
      <c r="L10" s="238"/>
      <c r="M10" s="238"/>
      <c r="N10" s="238"/>
    </row>
    <row r="11" spans="1:14" ht="60" x14ac:dyDescent="0.25">
      <c r="A11" s="236" t="s">
        <v>1398</v>
      </c>
      <c r="B11" s="394">
        <v>100</v>
      </c>
      <c r="C11" s="308"/>
      <c r="D11" s="239">
        <v>0.15</v>
      </c>
      <c r="E11" s="316"/>
      <c r="F11" s="372"/>
      <c r="G11" s="375"/>
      <c r="H11" s="316"/>
      <c r="I11" s="315"/>
      <c r="J11" s="315"/>
      <c r="K11" s="371"/>
      <c r="L11" s="238"/>
      <c r="M11" s="238"/>
      <c r="N11" s="238"/>
    </row>
    <row r="12" spans="1:14" x14ac:dyDescent="0.25">
      <c r="A12" s="240" t="s">
        <v>1399</v>
      </c>
      <c r="B12" s="368">
        <v>0</v>
      </c>
      <c r="C12" s="308"/>
      <c r="D12" s="241">
        <v>0.2</v>
      </c>
      <c r="E12" s="365" t="s">
        <v>1400</v>
      </c>
      <c r="F12" s="382">
        <v>80</v>
      </c>
      <c r="G12" s="374"/>
      <c r="H12" s="367">
        <v>0.05</v>
      </c>
      <c r="I12" s="315"/>
      <c r="J12" s="315"/>
      <c r="K12" s="371"/>
      <c r="L12" s="238"/>
      <c r="M12" s="238"/>
      <c r="N12" s="238"/>
    </row>
    <row r="13" spans="1:14" ht="36" x14ac:dyDescent="0.25">
      <c r="A13" s="240" t="s">
        <v>1401</v>
      </c>
      <c r="B13" s="368">
        <v>100</v>
      </c>
      <c r="C13" s="308"/>
      <c r="D13" s="241">
        <v>0.1</v>
      </c>
      <c r="E13" s="315"/>
      <c r="F13" s="371"/>
      <c r="G13" s="383"/>
      <c r="H13" s="315"/>
      <c r="I13" s="315"/>
      <c r="J13" s="315"/>
      <c r="K13" s="371"/>
      <c r="L13" s="238"/>
      <c r="M13" s="238"/>
      <c r="N13" s="238"/>
    </row>
    <row r="14" spans="1:14" x14ac:dyDescent="0.25">
      <c r="A14" s="240" t="s">
        <v>1402</v>
      </c>
      <c r="B14" s="368">
        <v>100</v>
      </c>
      <c r="C14" s="308"/>
      <c r="D14" s="241">
        <v>0.1</v>
      </c>
      <c r="E14" s="315"/>
      <c r="F14" s="371"/>
      <c r="G14" s="383"/>
      <c r="H14" s="315"/>
      <c r="I14" s="315"/>
      <c r="J14" s="315"/>
      <c r="K14" s="371"/>
      <c r="L14" s="238"/>
      <c r="M14" s="238"/>
      <c r="N14" s="238"/>
    </row>
    <row r="15" spans="1:14" ht="36" x14ac:dyDescent="0.25">
      <c r="A15" s="240" t="s">
        <v>1403</v>
      </c>
      <c r="B15" s="368">
        <v>100</v>
      </c>
      <c r="C15" s="308"/>
      <c r="D15" s="241">
        <v>0.1</v>
      </c>
      <c r="E15" s="315"/>
      <c r="F15" s="371"/>
      <c r="G15" s="383"/>
      <c r="H15" s="315"/>
      <c r="I15" s="315"/>
      <c r="J15" s="315"/>
      <c r="K15" s="371"/>
      <c r="L15" s="238"/>
      <c r="M15" s="238"/>
      <c r="N15" s="238"/>
    </row>
    <row r="16" spans="1:14" x14ac:dyDescent="0.25">
      <c r="A16" s="240" t="s">
        <v>1404</v>
      </c>
      <c r="B16" s="368">
        <v>100</v>
      </c>
      <c r="C16" s="308"/>
      <c r="D16" s="241">
        <v>0.1</v>
      </c>
      <c r="E16" s="315"/>
      <c r="F16" s="371"/>
      <c r="G16" s="383"/>
      <c r="H16" s="315"/>
      <c r="I16" s="315"/>
      <c r="J16" s="315"/>
      <c r="K16" s="371"/>
      <c r="L16" s="238"/>
      <c r="M16" s="238"/>
      <c r="N16" s="238"/>
    </row>
    <row r="17" spans="1:14" x14ac:dyDescent="0.25">
      <c r="A17" s="240" t="s">
        <v>1405</v>
      </c>
      <c r="B17" s="368">
        <v>100</v>
      </c>
      <c r="C17" s="308"/>
      <c r="D17" s="241">
        <v>0.1</v>
      </c>
      <c r="E17" s="315"/>
      <c r="F17" s="371"/>
      <c r="G17" s="383"/>
      <c r="H17" s="315"/>
      <c r="I17" s="315"/>
      <c r="J17" s="315"/>
      <c r="K17" s="371"/>
      <c r="L17" s="238"/>
      <c r="M17" s="238"/>
      <c r="N17" s="238"/>
    </row>
    <row r="18" spans="1:14" ht="24" x14ac:dyDescent="0.25">
      <c r="A18" s="240" t="s">
        <v>1406</v>
      </c>
      <c r="B18" s="368">
        <v>100</v>
      </c>
      <c r="C18" s="308"/>
      <c r="D18" s="241">
        <v>0.1</v>
      </c>
      <c r="E18" s="315"/>
      <c r="F18" s="371"/>
      <c r="G18" s="383"/>
      <c r="H18" s="315"/>
      <c r="I18" s="315"/>
      <c r="J18" s="315"/>
      <c r="K18" s="371"/>
      <c r="L18" s="238"/>
      <c r="M18" s="238"/>
      <c r="N18" s="238"/>
    </row>
    <row r="19" spans="1:14" ht="36" x14ac:dyDescent="0.25">
      <c r="A19" s="240" t="s">
        <v>1407</v>
      </c>
      <c r="B19" s="368">
        <v>100</v>
      </c>
      <c r="C19" s="308"/>
      <c r="D19" s="241">
        <v>0.1</v>
      </c>
      <c r="E19" s="315"/>
      <c r="F19" s="371"/>
      <c r="G19" s="383"/>
      <c r="H19" s="315"/>
      <c r="I19" s="315"/>
      <c r="J19" s="315"/>
      <c r="K19" s="371"/>
      <c r="L19" s="238"/>
      <c r="M19" s="238"/>
      <c r="N19" s="238"/>
    </row>
    <row r="20" spans="1:14" ht="24" x14ac:dyDescent="0.25">
      <c r="A20" s="240" t="s">
        <v>1408</v>
      </c>
      <c r="B20" s="368">
        <v>100</v>
      </c>
      <c r="C20" s="308"/>
      <c r="D20" s="241">
        <v>0.1</v>
      </c>
      <c r="E20" s="316"/>
      <c r="F20" s="372"/>
      <c r="G20" s="375"/>
      <c r="H20" s="316"/>
      <c r="I20" s="315"/>
      <c r="J20" s="315"/>
      <c r="K20" s="371"/>
      <c r="L20" s="238"/>
      <c r="M20" s="238"/>
      <c r="N20" s="238"/>
    </row>
    <row r="21" spans="1:14" x14ac:dyDescent="0.25">
      <c r="A21" s="236" t="s">
        <v>1409</v>
      </c>
      <c r="B21" s="393">
        <v>100</v>
      </c>
      <c r="C21" s="308"/>
      <c r="D21" s="237">
        <v>0.1</v>
      </c>
      <c r="E21" s="364" t="s">
        <v>1410</v>
      </c>
      <c r="F21" s="373">
        <v>90</v>
      </c>
      <c r="G21" s="374"/>
      <c r="H21" s="376">
        <v>0.05</v>
      </c>
      <c r="I21" s="315"/>
      <c r="J21" s="315"/>
      <c r="K21" s="371"/>
      <c r="L21" s="238"/>
      <c r="M21" s="238"/>
      <c r="N21" s="238"/>
    </row>
    <row r="22" spans="1:14" ht="24" x14ac:dyDescent="0.25">
      <c r="A22" s="236" t="s">
        <v>1411</v>
      </c>
      <c r="B22" s="393">
        <v>100</v>
      </c>
      <c r="C22" s="308"/>
      <c r="D22" s="237">
        <v>0.1</v>
      </c>
      <c r="E22" s="315"/>
      <c r="F22" s="371"/>
      <c r="G22" s="383"/>
      <c r="H22" s="315"/>
      <c r="I22" s="315"/>
      <c r="J22" s="315"/>
      <c r="K22" s="371"/>
      <c r="L22" s="238"/>
      <c r="M22" s="238"/>
      <c r="N22" s="238"/>
    </row>
    <row r="23" spans="1:14" ht="24" x14ac:dyDescent="0.25">
      <c r="A23" s="236" t="s">
        <v>1412</v>
      </c>
      <c r="B23" s="393">
        <v>100</v>
      </c>
      <c r="C23" s="308"/>
      <c r="D23" s="237">
        <v>0.2</v>
      </c>
      <c r="E23" s="315"/>
      <c r="F23" s="371"/>
      <c r="G23" s="383"/>
      <c r="H23" s="315"/>
      <c r="I23" s="315"/>
      <c r="J23" s="315"/>
      <c r="K23" s="371"/>
      <c r="L23" s="238"/>
      <c r="M23" s="238"/>
      <c r="N23" s="238"/>
    </row>
    <row r="24" spans="1:14" x14ac:dyDescent="0.25">
      <c r="A24" s="236" t="s">
        <v>1413</v>
      </c>
      <c r="B24" s="393">
        <v>100</v>
      </c>
      <c r="C24" s="308"/>
      <c r="D24" s="237">
        <v>0.15</v>
      </c>
      <c r="E24" s="315"/>
      <c r="F24" s="371"/>
      <c r="G24" s="383"/>
      <c r="H24" s="315"/>
      <c r="I24" s="315"/>
      <c r="J24" s="315"/>
      <c r="K24" s="371"/>
      <c r="L24" s="238"/>
      <c r="M24" s="238"/>
      <c r="N24" s="238"/>
    </row>
    <row r="25" spans="1:14" ht="48" x14ac:dyDescent="0.25">
      <c r="A25" s="236" t="s">
        <v>1414</v>
      </c>
      <c r="B25" s="393">
        <v>50</v>
      </c>
      <c r="C25" s="308"/>
      <c r="D25" s="237">
        <v>0.2</v>
      </c>
      <c r="E25" s="315"/>
      <c r="F25" s="371"/>
      <c r="G25" s="383"/>
      <c r="H25" s="315"/>
      <c r="I25" s="315"/>
      <c r="J25" s="315"/>
      <c r="K25" s="371"/>
      <c r="L25" s="238"/>
      <c r="M25" s="238"/>
      <c r="N25" s="238"/>
    </row>
    <row r="26" spans="1:14" ht="24" x14ac:dyDescent="0.25">
      <c r="A26" s="236" t="s">
        <v>1415</v>
      </c>
      <c r="B26" s="393">
        <v>100</v>
      </c>
      <c r="C26" s="308"/>
      <c r="D26" s="237">
        <v>0.1</v>
      </c>
      <c r="E26" s="316"/>
      <c r="F26" s="372"/>
      <c r="G26" s="375"/>
      <c r="H26" s="316"/>
      <c r="I26" s="316"/>
      <c r="J26" s="316"/>
      <c r="K26" s="372"/>
      <c r="L26" s="238"/>
      <c r="M26" s="238"/>
      <c r="N26" s="238"/>
    </row>
    <row r="27" spans="1:14" ht="48" x14ac:dyDescent="0.25">
      <c r="A27" s="236" t="s">
        <v>1416</v>
      </c>
      <c r="B27" s="359">
        <v>100</v>
      </c>
      <c r="C27" s="308"/>
      <c r="D27" s="237">
        <v>0.05</v>
      </c>
      <c r="E27" s="369"/>
      <c r="F27" s="384"/>
      <c r="G27" s="358"/>
      <c r="H27" s="369"/>
      <c r="I27" s="369"/>
      <c r="J27" s="369"/>
      <c r="K27" s="370"/>
      <c r="L27" s="238"/>
      <c r="M27" s="238"/>
      <c r="N27" s="238"/>
    </row>
    <row r="28" spans="1:14" ht="24" x14ac:dyDescent="0.25">
      <c r="A28" s="236" t="s">
        <v>1417</v>
      </c>
      <c r="B28" s="359">
        <v>100</v>
      </c>
      <c r="C28" s="308"/>
      <c r="D28" s="237">
        <v>0.1</v>
      </c>
      <c r="E28" s="316"/>
      <c r="F28" s="358"/>
      <c r="G28" s="358"/>
      <c r="H28" s="316"/>
      <c r="I28" s="315"/>
      <c r="J28" s="315"/>
      <c r="K28" s="371"/>
      <c r="L28" s="238"/>
      <c r="M28" s="238"/>
      <c r="N28" s="238"/>
    </row>
    <row r="29" spans="1:14" ht="36" x14ac:dyDescent="0.25">
      <c r="A29" s="240" t="s">
        <v>1418</v>
      </c>
      <c r="B29" s="360">
        <v>100</v>
      </c>
      <c r="C29" s="308"/>
      <c r="D29" s="241">
        <v>0.35</v>
      </c>
      <c r="E29" s="365" t="s">
        <v>1419</v>
      </c>
      <c r="F29" s="385">
        <v>100</v>
      </c>
      <c r="G29" s="374"/>
      <c r="H29" s="367">
        <v>0.05</v>
      </c>
      <c r="I29" s="315"/>
      <c r="J29" s="315"/>
      <c r="K29" s="371"/>
      <c r="L29" s="238"/>
      <c r="M29" s="238"/>
      <c r="N29" s="238"/>
    </row>
    <row r="30" spans="1:14" ht="36" x14ac:dyDescent="0.25">
      <c r="A30" s="240" t="s">
        <v>1420</v>
      </c>
      <c r="B30" s="360">
        <v>100</v>
      </c>
      <c r="C30" s="308"/>
      <c r="D30" s="241">
        <v>0.35</v>
      </c>
      <c r="E30" s="315"/>
      <c r="F30" s="371"/>
      <c r="G30" s="383"/>
      <c r="H30" s="315"/>
      <c r="I30" s="315"/>
      <c r="J30" s="315"/>
      <c r="K30" s="371"/>
      <c r="L30" s="238"/>
      <c r="M30" s="238"/>
      <c r="N30" s="238"/>
    </row>
    <row r="31" spans="1:14" ht="24" x14ac:dyDescent="0.25">
      <c r="A31" s="240" t="s">
        <v>1421</v>
      </c>
      <c r="B31" s="360">
        <v>100</v>
      </c>
      <c r="C31" s="308"/>
      <c r="D31" s="241">
        <v>0.3</v>
      </c>
      <c r="E31" s="316"/>
      <c r="F31" s="372"/>
      <c r="G31" s="375"/>
      <c r="H31" s="316"/>
      <c r="I31" s="315"/>
      <c r="J31" s="315"/>
      <c r="K31" s="371"/>
      <c r="L31" s="238"/>
      <c r="M31" s="238"/>
      <c r="N31" s="238"/>
    </row>
    <row r="32" spans="1:14" ht="24" x14ac:dyDescent="0.25">
      <c r="A32" s="236" t="s">
        <v>1422</v>
      </c>
      <c r="B32" s="359">
        <v>100</v>
      </c>
      <c r="C32" s="308"/>
      <c r="D32" s="237">
        <v>0.3</v>
      </c>
      <c r="E32" s="363" t="s">
        <v>1423</v>
      </c>
      <c r="F32" s="386">
        <v>100</v>
      </c>
      <c r="G32" s="374"/>
      <c r="H32" s="387">
        <v>0.15</v>
      </c>
      <c r="I32" s="315"/>
      <c r="J32" s="315"/>
      <c r="K32" s="371"/>
      <c r="L32" s="238"/>
      <c r="M32" s="238"/>
      <c r="N32" s="238"/>
    </row>
    <row r="33" spans="1:14" ht="36" x14ac:dyDescent="0.25">
      <c r="A33" s="236" t="s">
        <v>1424</v>
      </c>
      <c r="B33" s="359">
        <v>100</v>
      </c>
      <c r="C33" s="308"/>
      <c r="D33" s="237">
        <v>0.35</v>
      </c>
      <c r="E33" s="315"/>
      <c r="F33" s="371"/>
      <c r="G33" s="383"/>
      <c r="H33" s="315"/>
      <c r="I33" s="315"/>
      <c r="J33" s="315"/>
      <c r="K33" s="371"/>
      <c r="L33" s="238"/>
      <c r="M33" s="238"/>
      <c r="N33" s="238"/>
    </row>
    <row r="34" spans="1:14" ht="24" x14ac:dyDescent="0.25">
      <c r="A34" s="236" t="s">
        <v>1425</v>
      </c>
      <c r="B34" s="359">
        <v>100</v>
      </c>
      <c r="C34" s="308"/>
      <c r="D34" s="237">
        <v>0.35</v>
      </c>
      <c r="E34" s="316"/>
      <c r="F34" s="372"/>
      <c r="G34" s="375"/>
      <c r="H34" s="316"/>
      <c r="I34" s="315"/>
      <c r="J34" s="315"/>
      <c r="K34" s="371"/>
      <c r="L34" s="238"/>
      <c r="M34" s="238"/>
      <c r="N34" s="238"/>
    </row>
    <row r="35" spans="1:14" ht="36" x14ac:dyDescent="0.25">
      <c r="A35" s="240" t="s">
        <v>1426</v>
      </c>
      <c r="B35" s="360">
        <v>100</v>
      </c>
      <c r="C35" s="308"/>
      <c r="D35" s="241">
        <v>0.2</v>
      </c>
      <c r="E35" s="365" t="s">
        <v>1427</v>
      </c>
      <c r="F35" s="388">
        <v>98.1</v>
      </c>
      <c r="G35" s="374"/>
      <c r="H35" s="367">
        <v>0.15</v>
      </c>
      <c r="I35" s="315"/>
      <c r="J35" s="315"/>
      <c r="K35" s="371"/>
      <c r="L35" s="238"/>
      <c r="M35" s="238"/>
      <c r="N35" s="238"/>
    </row>
    <row r="36" spans="1:14" x14ac:dyDescent="0.25">
      <c r="A36" s="240" t="s">
        <v>1428</v>
      </c>
      <c r="B36" s="390">
        <v>87.5</v>
      </c>
      <c r="C36" s="308"/>
      <c r="D36" s="241">
        <v>0.15</v>
      </c>
      <c r="E36" s="315"/>
      <c r="F36" s="371"/>
      <c r="G36" s="383"/>
      <c r="H36" s="315"/>
      <c r="I36" s="315"/>
      <c r="J36" s="315"/>
      <c r="K36" s="371"/>
      <c r="L36" s="238"/>
      <c r="M36" s="238"/>
      <c r="N36" s="238"/>
    </row>
    <row r="37" spans="1:14" ht="36" x14ac:dyDescent="0.25">
      <c r="A37" s="240" t="s">
        <v>1429</v>
      </c>
      <c r="B37" s="360">
        <v>100</v>
      </c>
      <c r="C37" s="308"/>
      <c r="D37" s="241">
        <v>0.15</v>
      </c>
      <c r="E37" s="315"/>
      <c r="F37" s="371"/>
      <c r="G37" s="383"/>
      <c r="H37" s="315"/>
      <c r="I37" s="315"/>
      <c r="J37" s="315"/>
      <c r="K37" s="371"/>
      <c r="L37" s="238"/>
      <c r="M37" s="238"/>
      <c r="N37" s="238"/>
    </row>
    <row r="38" spans="1:14" ht="48" x14ac:dyDescent="0.25">
      <c r="A38" s="240" t="s">
        <v>1430</v>
      </c>
      <c r="B38" s="360">
        <v>100</v>
      </c>
      <c r="C38" s="308"/>
      <c r="D38" s="241">
        <v>0.15</v>
      </c>
      <c r="E38" s="315"/>
      <c r="F38" s="371"/>
      <c r="G38" s="383"/>
      <c r="H38" s="315"/>
      <c r="I38" s="315"/>
      <c r="J38" s="315"/>
      <c r="K38" s="371"/>
      <c r="L38" s="238"/>
      <c r="M38" s="238"/>
      <c r="N38" s="238"/>
    </row>
    <row r="39" spans="1:14" ht="36" x14ac:dyDescent="0.25">
      <c r="A39" s="240" t="s">
        <v>1431</v>
      </c>
      <c r="B39" s="360">
        <v>100</v>
      </c>
      <c r="C39" s="308"/>
      <c r="D39" s="241">
        <v>0.2</v>
      </c>
      <c r="E39" s="315"/>
      <c r="F39" s="371"/>
      <c r="G39" s="383"/>
      <c r="H39" s="315"/>
      <c r="I39" s="315"/>
      <c r="J39" s="315"/>
      <c r="K39" s="371"/>
      <c r="L39" s="238"/>
      <c r="M39" s="238"/>
      <c r="N39" s="238"/>
    </row>
    <row r="40" spans="1:14" ht="24" x14ac:dyDescent="0.25">
      <c r="A40" s="240" t="s">
        <v>1432</v>
      </c>
      <c r="B40" s="360">
        <v>100</v>
      </c>
      <c r="C40" s="308"/>
      <c r="D40" s="241">
        <v>0.15</v>
      </c>
      <c r="E40" s="316"/>
      <c r="F40" s="372"/>
      <c r="G40" s="375"/>
      <c r="H40" s="316"/>
      <c r="I40" s="315"/>
      <c r="J40" s="315"/>
      <c r="K40" s="371"/>
      <c r="L40" s="238"/>
      <c r="M40" s="238"/>
      <c r="N40" s="238"/>
    </row>
    <row r="41" spans="1:14" ht="36" x14ac:dyDescent="0.25">
      <c r="A41" s="236" t="s">
        <v>1433</v>
      </c>
      <c r="B41" s="359">
        <v>100</v>
      </c>
      <c r="C41" s="308"/>
      <c r="D41" s="237">
        <v>0.25</v>
      </c>
      <c r="E41" s="364" t="s">
        <v>1434</v>
      </c>
      <c r="F41" s="389">
        <v>100</v>
      </c>
      <c r="G41" s="374"/>
      <c r="H41" s="376">
        <v>0.1</v>
      </c>
      <c r="I41" s="315"/>
      <c r="J41" s="315"/>
      <c r="K41" s="371"/>
      <c r="L41" s="238"/>
      <c r="M41" s="238"/>
      <c r="N41" s="238"/>
    </row>
    <row r="42" spans="1:14" ht="24" x14ac:dyDescent="0.25">
      <c r="A42" s="236" t="s">
        <v>1435</v>
      </c>
      <c r="B42" s="359">
        <v>100</v>
      </c>
      <c r="C42" s="308"/>
      <c r="D42" s="237">
        <v>0.05</v>
      </c>
      <c r="E42" s="315"/>
      <c r="F42" s="371"/>
      <c r="G42" s="383"/>
      <c r="H42" s="315"/>
      <c r="I42" s="315"/>
      <c r="J42" s="315"/>
      <c r="K42" s="371"/>
      <c r="L42" s="238"/>
      <c r="M42" s="238"/>
      <c r="N42" s="238"/>
    </row>
    <row r="43" spans="1:14" ht="24" x14ac:dyDescent="0.25">
      <c r="A43" s="236" t="s">
        <v>1436</v>
      </c>
      <c r="B43" s="359">
        <v>100</v>
      </c>
      <c r="C43" s="308"/>
      <c r="D43" s="237">
        <v>0.25</v>
      </c>
      <c r="E43" s="315"/>
      <c r="F43" s="371"/>
      <c r="G43" s="383"/>
      <c r="H43" s="315"/>
      <c r="I43" s="315"/>
      <c r="J43" s="315"/>
      <c r="K43" s="371"/>
      <c r="L43" s="238"/>
      <c r="M43" s="238"/>
      <c r="N43" s="238"/>
    </row>
    <row r="44" spans="1:14" ht="60" x14ac:dyDescent="0.25">
      <c r="A44" s="236" t="s">
        <v>1437</v>
      </c>
      <c r="B44" s="359">
        <v>100</v>
      </c>
      <c r="C44" s="308"/>
      <c r="D44" s="237">
        <v>0.1</v>
      </c>
      <c r="E44" s="315"/>
      <c r="F44" s="371"/>
      <c r="G44" s="383"/>
      <c r="H44" s="315"/>
      <c r="I44" s="315"/>
      <c r="J44" s="315"/>
      <c r="K44" s="371"/>
      <c r="L44" s="238"/>
      <c r="M44" s="238"/>
      <c r="N44" s="238"/>
    </row>
    <row r="45" spans="1:14" ht="24" x14ac:dyDescent="0.25">
      <c r="A45" s="236" t="s">
        <v>1438</v>
      </c>
      <c r="B45" s="359">
        <v>100</v>
      </c>
      <c r="C45" s="308"/>
      <c r="D45" s="237">
        <v>0.25</v>
      </c>
      <c r="E45" s="315"/>
      <c r="F45" s="371"/>
      <c r="G45" s="383"/>
      <c r="H45" s="315"/>
      <c r="I45" s="315"/>
      <c r="J45" s="315"/>
      <c r="K45" s="371"/>
      <c r="L45" s="238"/>
      <c r="M45" s="238"/>
      <c r="N45" s="238"/>
    </row>
    <row r="46" spans="1:14" x14ac:dyDescent="0.25">
      <c r="A46" s="236" t="s">
        <v>1439</v>
      </c>
      <c r="B46" s="359">
        <v>100</v>
      </c>
      <c r="C46" s="308"/>
      <c r="D46" s="237">
        <v>0.1</v>
      </c>
      <c r="E46" s="316"/>
      <c r="F46" s="372"/>
      <c r="G46" s="375"/>
      <c r="H46" s="316"/>
      <c r="I46" s="315"/>
      <c r="J46" s="315"/>
      <c r="K46" s="371"/>
      <c r="L46" s="238"/>
      <c r="M46" s="238"/>
      <c r="N46" s="238"/>
    </row>
    <row r="47" spans="1:14" ht="36" x14ac:dyDescent="0.25">
      <c r="A47" s="240" t="s">
        <v>1440</v>
      </c>
      <c r="B47" s="360">
        <v>100</v>
      </c>
      <c r="C47" s="308"/>
      <c r="D47" s="241">
        <v>0.25</v>
      </c>
      <c r="E47" s="365" t="s">
        <v>1441</v>
      </c>
      <c r="F47" s="385">
        <v>100</v>
      </c>
      <c r="G47" s="374"/>
      <c r="H47" s="367">
        <v>0.15</v>
      </c>
      <c r="I47" s="315"/>
      <c r="J47" s="315"/>
      <c r="K47" s="371"/>
      <c r="L47" s="238"/>
      <c r="M47" s="238"/>
      <c r="N47" s="238"/>
    </row>
    <row r="48" spans="1:14" ht="36" x14ac:dyDescent="0.25">
      <c r="A48" s="240" t="s">
        <v>1442</v>
      </c>
      <c r="B48" s="360">
        <v>100</v>
      </c>
      <c r="C48" s="308"/>
      <c r="D48" s="241">
        <v>0.25</v>
      </c>
      <c r="E48" s="315"/>
      <c r="F48" s="371"/>
      <c r="G48" s="383"/>
      <c r="H48" s="315"/>
      <c r="I48" s="315"/>
      <c r="J48" s="315"/>
      <c r="K48" s="371"/>
      <c r="L48" s="238"/>
      <c r="M48" s="238"/>
      <c r="N48" s="238"/>
    </row>
    <row r="49" spans="1:14" ht="72" x14ac:dyDescent="0.25">
      <c r="A49" s="240" t="s">
        <v>1443</v>
      </c>
      <c r="B49" s="362">
        <v>100</v>
      </c>
      <c r="C49" s="308"/>
      <c r="D49" s="243">
        <v>0.25</v>
      </c>
      <c r="E49" s="315"/>
      <c r="F49" s="371"/>
      <c r="G49" s="383"/>
      <c r="H49" s="315"/>
      <c r="I49" s="315"/>
      <c r="J49" s="315"/>
      <c r="K49" s="371"/>
      <c r="L49" s="238"/>
      <c r="M49" s="238"/>
      <c r="N49" s="238"/>
    </row>
    <row r="50" spans="1:14" ht="24" x14ac:dyDescent="0.25">
      <c r="A50" s="240" t="s">
        <v>1444</v>
      </c>
      <c r="B50" s="360">
        <v>100</v>
      </c>
      <c r="C50" s="308"/>
      <c r="D50" s="241">
        <v>0.25</v>
      </c>
      <c r="E50" s="316"/>
      <c r="F50" s="372"/>
      <c r="G50" s="375"/>
      <c r="H50" s="316"/>
      <c r="I50" s="315"/>
      <c r="J50" s="315"/>
      <c r="K50" s="371"/>
      <c r="L50" s="238"/>
      <c r="M50" s="238"/>
      <c r="N50" s="238"/>
    </row>
    <row r="51" spans="1:14" ht="24" x14ac:dyDescent="0.25">
      <c r="A51" s="236" t="s">
        <v>1445</v>
      </c>
      <c r="B51" s="359">
        <v>100</v>
      </c>
      <c r="C51" s="308"/>
      <c r="D51" s="237">
        <v>1</v>
      </c>
      <c r="E51" s="236" t="s">
        <v>1446</v>
      </c>
      <c r="F51" s="381">
        <v>100</v>
      </c>
      <c r="G51" s="308"/>
      <c r="H51" s="244">
        <v>0.05</v>
      </c>
      <c r="I51" s="315"/>
      <c r="J51" s="315"/>
      <c r="K51" s="371"/>
      <c r="L51" s="238"/>
      <c r="M51" s="238"/>
      <c r="N51" s="238"/>
    </row>
    <row r="52" spans="1:14" ht="36" x14ac:dyDescent="0.25">
      <c r="A52" s="240" t="s">
        <v>1447</v>
      </c>
      <c r="B52" s="360">
        <v>0</v>
      </c>
      <c r="C52" s="308"/>
      <c r="D52" s="241">
        <v>0.1</v>
      </c>
      <c r="E52" s="365" t="s">
        <v>1448</v>
      </c>
      <c r="F52" s="382">
        <v>80</v>
      </c>
      <c r="G52" s="374"/>
      <c r="H52" s="367">
        <v>0.2</v>
      </c>
      <c r="I52" s="315"/>
      <c r="J52" s="315"/>
      <c r="K52" s="371"/>
      <c r="L52" s="238"/>
      <c r="M52" s="238"/>
      <c r="N52" s="238"/>
    </row>
    <row r="53" spans="1:14" ht="48" x14ac:dyDescent="0.25">
      <c r="A53" s="240" t="s">
        <v>1449</v>
      </c>
      <c r="B53" s="360">
        <v>0</v>
      </c>
      <c r="C53" s="308"/>
      <c r="D53" s="241">
        <v>0.1</v>
      </c>
      <c r="E53" s="315"/>
      <c r="F53" s="371"/>
      <c r="G53" s="383"/>
      <c r="H53" s="315"/>
      <c r="I53" s="315"/>
      <c r="J53" s="315"/>
      <c r="K53" s="371"/>
      <c r="L53" s="238"/>
      <c r="M53" s="238"/>
      <c r="N53" s="238"/>
    </row>
    <row r="54" spans="1:14" ht="36" x14ac:dyDescent="0.25">
      <c r="A54" s="240" t="s">
        <v>1450</v>
      </c>
      <c r="B54" s="360">
        <v>100</v>
      </c>
      <c r="C54" s="308"/>
      <c r="D54" s="241">
        <v>0.1</v>
      </c>
      <c r="E54" s="315"/>
      <c r="F54" s="371"/>
      <c r="G54" s="383"/>
      <c r="H54" s="315"/>
      <c r="I54" s="315"/>
      <c r="J54" s="315"/>
      <c r="K54" s="371"/>
      <c r="L54" s="238"/>
      <c r="M54" s="238"/>
      <c r="N54" s="238"/>
    </row>
    <row r="55" spans="1:14" ht="24" x14ac:dyDescent="0.25">
      <c r="A55" s="240" t="s">
        <v>1451</v>
      </c>
      <c r="B55" s="360">
        <v>100</v>
      </c>
      <c r="C55" s="308"/>
      <c r="D55" s="241">
        <v>0.1</v>
      </c>
      <c r="E55" s="315"/>
      <c r="F55" s="371"/>
      <c r="G55" s="383"/>
      <c r="H55" s="315"/>
      <c r="I55" s="315"/>
      <c r="J55" s="315"/>
      <c r="K55" s="371"/>
      <c r="L55" s="238"/>
      <c r="M55" s="238"/>
      <c r="N55" s="238"/>
    </row>
    <row r="56" spans="1:14" ht="36" x14ac:dyDescent="0.25">
      <c r="A56" s="240" t="s">
        <v>1452</v>
      </c>
      <c r="B56" s="360">
        <v>100</v>
      </c>
      <c r="C56" s="308"/>
      <c r="D56" s="241">
        <v>0.1</v>
      </c>
      <c r="E56" s="315"/>
      <c r="F56" s="371"/>
      <c r="G56" s="383"/>
      <c r="H56" s="315"/>
      <c r="I56" s="315"/>
      <c r="J56" s="315"/>
      <c r="K56" s="371"/>
      <c r="L56" s="238"/>
      <c r="M56" s="238"/>
      <c r="N56" s="238"/>
    </row>
    <row r="57" spans="1:14" ht="24" x14ac:dyDescent="0.25">
      <c r="A57" s="240" t="s">
        <v>1453</v>
      </c>
      <c r="B57" s="360">
        <v>100</v>
      </c>
      <c r="C57" s="308"/>
      <c r="D57" s="241">
        <v>0.05</v>
      </c>
      <c r="E57" s="315"/>
      <c r="F57" s="371"/>
      <c r="G57" s="383"/>
      <c r="H57" s="315"/>
      <c r="I57" s="315"/>
      <c r="J57" s="315"/>
      <c r="K57" s="371"/>
      <c r="L57" s="238"/>
      <c r="M57" s="238"/>
      <c r="N57" s="238"/>
    </row>
    <row r="58" spans="1:14" ht="24" x14ac:dyDescent="0.25">
      <c r="A58" s="240" t="s">
        <v>1454</v>
      </c>
      <c r="B58" s="360">
        <v>100</v>
      </c>
      <c r="C58" s="308"/>
      <c r="D58" s="241">
        <v>0.05</v>
      </c>
      <c r="E58" s="316"/>
      <c r="F58" s="372"/>
      <c r="G58" s="375"/>
      <c r="H58" s="316"/>
      <c r="I58" s="316"/>
      <c r="J58" s="316"/>
      <c r="K58" s="372"/>
      <c r="L58" s="238"/>
      <c r="M58" s="238"/>
      <c r="N58" s="238"/>
    </row>
    <row r="59" spans="1:14" ht="84" x14ac:dyDescent="0.25">
      <c r="A59" s="240" t="s">
        <v>1455</v>
      </c>
      <c r="B59" s="362">
        <v>100</v>
      </c>
      <c r="C59" s="308"/>
      <c r="D59" s="243">
        <v>0.1</v>
      </c>
      <c r="E59" s="361"/>
      <c r="F59" s="384"/>
      <c r="G59" s="358"/>
      <c r="H59" s="361"/>
      <c r="I59" s="369"/>
      <c r="J59" s="369"/>
      <c r="K59" s="370"/>
      <c r="L59" s="238"/>
      <c r="M59" s="238"/>
      <c r="N59" s="238"/>
    </row>
    <row r="60" spans="1:14" ht="84" x14ac:dyDescent="0.25">
      <c r="A60" s="240" t="s">
        <v>1456</v>
      </c>
      <c r="B60" s="362">
        <v>100</v>
      </c>
      <c r="C60" s="308"/>
      <c r="D60" s="243">
        <v>0.3</v>
      </c>
      <c r="E60" s="316"/>
      <c r="F60" s="358"/>
      <c r="G60" s="358"/>
      <c r="H60" s="316"/>
      <c r="I60" s="316"/>
      <c r="J60" s="316"/>
      <c r="K60" s="372"/>
      <c r="L60" s="238"/>
      <c r="M60" s="238"/>
      <c r="N60" s="238"/>
    </row>
    <row r="61" spans="1:14" ht="60" x14ac:dyDescent="0.25">
      <c r="A61" s="236" t="s">
        <v>1457</v>
      </c>
      <c r="B61" s="366">
        <v>0</v>
      </c>
      <c r="C61" s="308"/>
      <c r="D61" s="239">
        <v>0.5</v>
      </c>
      <c r="E61" s="363" t="s">
        <v>1458</v>
      </c>
      <c r="F61" s="373">
        <v>50</v>
      </c>
      <c r="G61" s="374"/>
      <c r="H61" s="376">
        <v>1</v>
      </c>
      <c r="I61" s="377" t="s">
        <v>1459</v>
      </c>
      <c r="J61" s="378">
        <v>50</v>
      </c>
      <c r="K61" s="379">
        <v>0.2</v>
      </c>
      <c r="L61" s="238"/>
      <c r="M61" s="238"/>
      <c r="N61" s="238"/>
    </row>
    <row r="62" spans="1:14" ht="48" x14ac:dyDescent="0.25">
      <c r="A62" s="236" t="s">
        <v>1460</v>
      </c>
      <c r="B62" s="359">
        <v>100</v>
      </c>
      <c r="C62" s="308"/>
      <c r="D62" s="237">
        <v>0.5</v>
      </c>
      <c r="E62" s="316"/>
      <c r="F62" s="372"/>
      <c r="G62" s="375"/>
      <c r="H62" s="316"/>
      <c r="I62" s="316"/>
      <c r="J62" s="316"/>
      <c r="K62" s="380"/>
      <c r="L62" s="238"/>
      <c r="M62" s="238"/>
      <c r="N62" s="238"/>
    </row>
  </sheetData>
  <mergeCells count="119">
    <mergeCell ref="A1:K1"/>
    <mergeCell ref="A2:K2"/>
    <mergeCell ref="L2:L6"/>
    <mergeCell ref="M2:M6"/>
    <mergeCell ref="N2:N6"/>
    <mergeCell ref="A3:K3"/>
    <mergeCell ref="G5:K5"/>
    <mergeCell ref="F6:G6"/>
    <mergeCell ref="A4:B4"/>
    <mergeCell ref="B6:C6"/>
    <mergeCell ref="B7:C7"/>
    <mergeCell ref="F7:G11"/>
    <mergeCell ref="H7:H11"/>
    <mergeCell ref="I7:I26"/>
    <mergeCell ref="B12:C12"/>
    <mergeCell ref="B21:C21"/>
    <mergeCell ref="B22:C22"/>
    <mergeCell ref="B23:C23"/>
    <mergeCell ref="B24:C24"/>
    <mergeCell ref="B25:C25"/>
    <mergeCell ref="B26:C26"/>
    <mergeCell ref="F21:G26"/>
    <mergeCell ref="H21:H26"/>
    <mergeCell ref="F12:G20"/>
    <mergeCell ref="C4:F4"/>
    <mergeCell ref="G4:K4"/>
    <mergeCell ref="A5:B5"/>
    <mergeCell ref="C5:F5"/>
    <mergeCell ref="B49:C49"/>
    <mergeCell ref="B50:C50"/>
    <mergeCell ref="J7:J26"/>
    <mergeCell ref="K7:K26"/>
    <mergeCell ref="B8:C8"/>
    <mergeCell ref="B9:C9"/>
    <mergeCell ref="B10:C10"/>
    <mergeCell ref="B11:C11"/>
    <mergeCell ref="E7:E11"/>
    <mergeCell ref="E12:E20"/>
    <mergeCell ref="B32:C32"/>
    <mergeCell ref="B44:C44"/>
    <mergeCell ref="B33:C33"/>
    <mergeCell ref="B34:C34"/>
    <mergeCell ref="B35:C35"/>
    <mergeCell ref="B36:C36"/>
    <mergeCell ref="B37:C37"/>
    <mergeCell ref="B38:C38"/>
    <mergeCell ref="B39:C39"/>
    <mergeCell ref="I27:I58"/>
    <mergeCell ref="J27:J58"/>
    <mergeCell ref="K27:K58"/>
    <mergeCell ref="H52:H58"/>
    <mergeCell ref="F61:G62"/>
    <mergeCell ref="H61:H62"/>
    <mergeCell ref="I61:I62"/>
    <mergeCell ref="J61:J62"/>
    <mergeCell ref="K61:K62"/>
    <mergeCell ref="F51:G51"/>
    <mergeCell ref="F52:G58"/>
    <mergeCell ref="F59:G60"/>
    <mergeCell ref="H59:H60"/>
    <mergeCell ref="I59:I60"/>
    <mergeCell ref="J59:J60"/>
    <mergeCell ref="K59:K60"/>
    <mergeCell ref="F29:G31"/>
    <mergeCell ref="H29:H31"/>
    <mergeCell ref="F32:G34"/>
    <mergeCell ref="H32:H34"/>
    <mergeCell ref="F35:G40"/>
    <mergeCell ref="H35:H40"/>
    <mergeCell ref="F41:G46"/>
    <mergeCell ref="H41:H46"/>
    <mergeCell ref="B48:C48"/>
    <mergeCell ref="H12:H20"/>
    <mergeCell ref="B13:C13"/>
    <mergeCell ref="B14:C14"/>
    <mergeCell ref="B15:C15"/>
    <mergeCell ref="B16:C16"/>
    <mergeCell ref="B17:C17"/>
    <mergeCell ref="B18:C18"/>
    <mergeCell ref="E21:E26"/>
    <mergeCell ref="E27:E28"/>
    <mergeCell ref="B19:C19"/>
    <mergeCell ref="B20:C20"/>
    <mergeCell ref="B28:C28"/>
    <mergeCell ref="B27:C27"/>
    <mergeCell ref="F47:G50"/>
    <mergeCell ref="H47:H50"/>
    <mergeCell ref="F27:G28"/>
    <mergeCell ref="H27:H28"/>
    <mergeCell ref="E29:E31"/>
    <mergeCell ref="E32:E34"/>
    <mergeCell ref="E35:E40"/>
    <mergeCell ref="B29:C29"/>
    <mergeCell ref="B30:C30"/>
    <mergeCell ref="B31:C31"/>
    <mergeCell ref="B51:C51"/>
    <mergeCell ref="B53:C53"/>
    <mergeCell ref="E59:E60"/>
    <mergeCell ref="B60:C60"/>
    <mergeCell ref="E61:E62"/>
    <mergeCell ref="B62:C62"/>
    <mergeCell ref="B40:C40"/>
    <mergeCell ref="B41:C41"/>
    <mergeCell ref="E41:E46"/>
    <mergeCell ref="B42:C42"/>
    <mergeCell ref="B43:C43"/>
    <mergeCell ref="E47:E50"/>
    <mergeCell ref="E52:E58"/>
    <mergeCell ref="B52:C52"/>
    <mergeCell ref="B54:C54"/>
    <mergeCell ref="B55:C55"/>
    <mergeCell ref="B56:C56"/>
    <mergeCell ref="B57:C57"/>
    <mergeCell ref="B58:C58"/>
    <mergeCell ref="B59:C59"/>
    <mergeCell ref="B61:C61"/>
    <mergeCell ref="B46:C46"/>
    <mergeCell ref="B47:C47"/>
    <mergeCell ref="B45:C4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000"/>
  <sheetViews>
    <sheetView showGridLines="0" topLeftCell="A22" workbookViewId="0"/>
  </sheetViews>
  <sheetFormatPr baseColWidth="10" defaultColWidth="14.42578125" defaultRowHeight="15" customHeight="1" x14ac:dyDescent="0.25"/>
  <cols>
    <col min="1" max="2" width="12.140625" customWidth="1"/>
    <col min="3" max="3" width="14.140625" customWidth="1"/>
    <col min="4" max="4" width="10.5703125" customWidth="1"/>
    <col min="5" max="5" width="15.85546875" customWidth="1"/>
    <col min="6" max="6" width="10" customWidth="1"/>
    <col min="7" max="7" width="7.7109375" customWidth="1"/>
    <col min="8" max="8" width="10.28515625" customWidth="1"/>
    <col min="9" max="9" width="14.28515625" customWidth="1"/>
    <col min="10" max="26" width="12.140625" customWidth="1"/>
  </cols>
  <sheetData>
    <row r="1" spans="1:9" ht="14.25" hidden="1" customHeight="1" x14ac:dyDescent="0.25"/>
    <row r="2" spans="1:9" ht="14.25" hidden="1" customHeight="1" x14ac:dyDescent="0.25">
      <c r="C2" s="245" t="s">
        <v>1461</v>
      </c>
      <c r="D2" s="242"/>
      <c r="E2" s="242"/>
      <c r="F2" s="242"/>
      <c r="G2" s="242"/>
      <c r="H2" s="242"/>
      <c r="I2" s="242"/>
    </row>
    <row r="3" spans="1:9" ht="14.25" hidden="1" customHeight="1" x14ac:dyDescent="0.25">
      <c r="C3" s="242"/>
      <c r="D3" s="242"/>
      <c r="E3" s="242"/>
      <c r="F3" s="242"/>
      <c r="G3" s="242"/>
      <c r="H3" s="242"/>
      <c r="I3" s="242"/>
    </row>
    <row r="4" spans="1:9" ht="25.5" hidden="1" customHeight="1" x14ac:dyDescent="0.25">
      <c r="C4" s="246" t="s">
        <v>18</v>
      </c>
      <c r="D4" s="247" t="s">
        <v>1462</v>
      </c>
      <c r="E4" s="247" t="s">
        <v>1203</v>
      </c>
      <c r="F4" s="247" t="s">
        <v>136</v>
      </c>
      <c r="G4" s="248" t="s">
        <v>535</v>
      </c>
      <c r="H4" s="248" t="s">
        <v>17</v>
      </c>
    </row>
    <row r="5" spans="1:9" ht="14.25" hidden="1" customHeight="1" x14ac:dyDescent="0.25">
      <c r="C5" s="404" t="s">
        <v>1463</v>
      </c>
      <c r="D5" s="406">
        <f>COUNTIFS('Matriz auxiliar 2021 '!R:R,"1")</f>
        <v>10</v>
      </c>
      <c r="E5" s="249">
        <f>COUNTIFS('Matriz auxiliar 2021 '!Q6:Q15, "Cumple")</f>
        <v>8</v>
      </c>
      <c r="F5" s="249">
        <f>COUNTIFS('Matriz auxiliar 2021 '!$Q$6:$Q$15, "Pendiente")</f>
        <v>1</v>
      </c>
      <c r="G5" s="250">
        <f>COUNTIFS('Matriz auxiliar 2021 '!$Q$6:$Q$15, "Opcional")</f>
        <v>0</v>
      </c>
      <c r="H5" s="251">
        <f>COUNTIFS('Matriz auxiliar 2021 '!Q6:Q15, "N/A")</f>
        <v>1</v>
      </c>
    </row>
    <row r="6" spans="1:9" ht="14.25" hidden="1" customHeight="1" x14ac:dyDescent="0.25">
      <c r="C6" s="408"/>
      <c r="D6" s="407"/>
      <c r="E6" s="252">
        <f t="shared" ref="E6:F6" si="0">E5/$D$5</f>
        <v>0.8</v>
      </c>
      <c r="F6" s="252">
        <f t="shared" si="0"/>
        <v>0.1</v>
      </c>
      <c r="G6" s="253">
        <f>G5/D5</f>
        <v>0</v>
      </c>
      <c r="H6" s="254">
        <f>H5/D5</f>
        <v>0.1</v>
      </c>
    </row>
    <row r="7" spans="1:9" ht="14.25" hidden="1" customHeight="1" x14ac:dyDescent="0.25">
      <c r="A7" s="231" t="s">
        <v>1464</v>
      </c>
      <c r="C7" s="409" t="s">
        <v>1465</v>
      </c>
      <c r="D7" s="410">
        <f>COUNTIFS('Matriz auxiliar 2021 '!R:R,"2")</f>
        <v>236</v>
      </c>
      <c r="E7" s="255">
        <f>COUNTIFS('Matriz auxiliar 2021 '!Q16:Q279, "Cumple")</f>
        <v>123</v>
      </c>
      <c r="F7" s="255">
        <f>COUNTIFS('Matriz auxiliar 2021 '!Q16:Q279, "Pendiente")</f>
        <v>86</v>
      </c>
      <c r="G7" s="256">
        <f>COUNTIFS('Matriz auxiliar 2021 '!Q16:Q279, "Opcional")</f>
        <v>1</v>
      </c>
      <c r="H7" s="251">
        <f>COUNTIFS('Matriz auxiliar 2021 '!Q16:Q279, "N/A")</f>
        <v>26</v>
      </c>
      <c r="I7" s="257"/>
    </row>
    <row r="8" spans="1:9" ht="14.25" hidden="1" customHeight="1" x14ac:dyDescent="0.25">
      <c r="C8" s="408"/>
      <c r="D8" s="407"/>
      <c r="E8" s="258">
        <f t="shared" ref="E8:H8" si="1">E7/$D$7</f>
        <v>0.52118644067796616</v>
      </c>
      <c r="F8" s="258">
        <f t="shared" si="1"/>
        <v>0.36440677966101692</v>
      </c>
      <c r="G8" s="259">
        <f t="shared" si="1"/>
        <v>4.2372881355932203E-3</v>
      </c>
      <c r="H8" s="260">
        <f t="shared" si="1"/>
        <v>0.11016949152542373</v>
      </c>
    </row>
    <row r="9" spans="1:9" ht="14.25" hidden="1" customHeight="1" x14ac:dyDescent="0.25">
      <c r="C9" s="404" t="s">
        <v>1466</v>
      </c>
      <c r="D9" s="406">
        <f>COUNTIFS('Matriz auxiliar 2021 '!R:R,"3")</f>
        <v>42</v>
      </c>
      <c r="E9" s="249">
        <f>COUNTIFS('Matriz auxiliar 2021 '!Q279:Q329, "Cumple")</f>
        <v>30</v>
      </c>
      <c r="F9" s="249">
        <f>COUNTIFS('Matriz auxiliar 2021 '!Q280:Q329, "Pendiente")</f>
        <v>12</v>
      </c>
      <c r="G9" s="250">
        <f>COUNTIFS('Matriz auxiliar 2021 '!Q279:Q329, "Opcional")</f>
        <v>0</v>
      </c>
      <c r="H9" s="251">
        <f>COUNTIFS('Matriz auxiliar 2021 '!Q279:Q329, "N/A")</f>
        <v>0</v>
      </c>
    </row>
    <row r="10" spans="1:9" ht="14.25" hidden="1" customHeight="1" x14ac:dyDescent="0.25">
      <c r="C10" s="408"/>
      <c r="D10" s="407"/>
      <c r="E10" s="258">
        <f t="shared" ref="E10:H10" si="2">E9/$D$9</f>
        <v>0.7142857142857143</v>
      </c>
      <c r="F10" s="258">
        <f t="shared" si="2"/>
        <v>0.2857142857142857</v>
      </c>
      <c r="G10" s="253">
        <f t="shared" si="2"/>
        <v>0</v>
      </c>
      <c r="H10" s="254">
        <f t="shared" si="2"/>
        <v>0</v>
      </c>
    </row>
    <row r="11" spans="1:9" ht="14.25" hidden="1" customHeight="1" x14ac:dyDescent="0.25">
      <c r="C11" s="404" t="s">
        <v>1467</v>
      </c>
      <c r="D11" s="406">
        <f>COUNTIFS('Matriz auxiliar 2021 '!R:R,"4")</f>
        <v>10</v>
      </c>
      <c r="E11" s="249">
        <f>COUNTIFS('Matriz auxiliar 2021 '!Q330:Q347, "Cumple")</f>
        <v>0</v>
      </c>
      <c r="F11" s="249">
        <f>COUNTIFS('Matriz auxiliar 2021 '!Q330:Q347, "Pendiente")</f>
        <v>10</v>
      </c>
      <c r="G11" s="250">
        <f>COUNTIFS('Matriz auxiliar 2021 '!Q330:Q347, "Opcional")</f>
        <v>0</v>
      </c>
      <c r="H11" s="251">
        <f>COUNTIFS('Matriz auxiliar 2021 '!Q330:Q347, "Cumple")</f>
        <v>0</v>
      </c>
    </row>
    <row r="12" spans="1:9" ht="14.25" hidden="1" customHeight="1" x14ac:dyDescent="0.25">
      <c r="C12" s="405"/>
      <c r="D12" s="407"/>
      <c r="E12" s="261">
        <f t="shared" ref="E12:G12" si="3">E11/$D$11</f>
        <v>0</v>
      </c>
      <c r="F12" s="252">
        <f t="shared" si="3"/>
        <v>1</v>
      </c>
      <c r="G12" s="262">
        <f t="shared" si="3"/>
        <v>0</v>
      </c>
      <c r="H12" s="263"/>
    </row>
    <row r="13" spans="1:9" ht="14.25" hidden="1" customHeight="1" x14ac:dyDescent="0.25">
      <c r="C13" s="264" t="str">
        <f>I16</f>
        <v>Total general</v>
      </c>
      <c r="D13" s="265">
        <f>SUM(D5:D12)</f>
        <v>298</v>
      </c>
      <c r="E13" s="266">
        <f>COUNTIFS('Matriz auxiliar 2021 '!Q:Q, "Cumple")</f>
        <v>161</v>
      </c>
      <c r="F13" s="266">
        <f>COUNTIFS('Matriz auxiliar 2021 '!Q:Q, "Pendiente")</f>
        <v>109</v>
      </c>
      <c r="G13" s="266">
        <f>COUNTIFS('Matriz auxiliar 2021 '!Q:Q, "Opcional")</f>
        <v>1</v>
      </c>
      <c r="H13" s="266">
        <f>COUNTIFS('Matriz auxiliar 2021 '!Q:Q, "N/A")</f>
        <v>27</v>
      </c>
    </row>
    <row r="14" spans="1:9" ht="14.25" hidden="1" customHeight="1" x14ac:dyDescent="0.25">
      <c r="D14" s="267"/>
    </row>
    <row r="15" spans="1:9" ht="14.25" hidden="1" customHeight="1" x14ac:dyDescent="0.25">
      <c r="C15" s="268" t="s">
        <v>1468</v>
      </c>
    </row>
    <row r="16" spans="1:9" ht="21.75" hidden="1" customHeight="1" x14ac:dyDescent="0.25">
      <c r="C16" s="246" t="s">
        <v>18</v>
      </c>
      <c r="D16" s="269" t="s">
        <v>1463</v>
      </c>
      <c r="E16" s="269" t="s">
        <v>1465</v>
      </c>
      <c r="F16" s="269" t="s">
        <v>1466</v>
      </c>
      <c r="G16" s="270" t="s">
        <v>1467</v>
      </c>
      <c r="H16" s="271" t="s">
        <v>1196</v>
      </c>
      <c r="I16" s="264" t="s">
        <v>1469</v>
      </c>
    </row>
    <row r="17" spans="1:9" ht="14.25" hidden="1" customHeight="1" x14ac:dyDescent="0.25">
      <c r="C17" s="272" t="s">
        <v>1462</v>
      </c>
      <c r="D17" s="249">
        <f>D5-H5</f>
        <v>9</v>
      </c>
      <c r="E17" s="249">
        <f>D7-H7</f>
        <v>210</v>
      </c>
      <c r="F17" s="249">
        <f>D9-H9</f>
        <v>42</v>
      </c>
      <c r="G17" s="249">
        <f>D11-H11</f>
        <v>10</v>
      </c>
      <c r="H17" s="249">
        <f>SUM(D17:G17)</f>
        <v>271</v>
      </c>
      <c r="I17" s="273">
        <f>SUM(I18:I20)</f>
        <v>0.99999999999999989</v>
      </c>
    </row>
    <row r="18" spans="1:9" ht="14.25" hidden="1" customHeight="1" x14ac:dyDescent="0.25">
      <c r="A18" s="231" t="s">
        <v>1470</v>
      </c>
      <c r="C18" s="274" t="s">
        <v>1203</v>
      </c>
      <c r="D18" s="275">
        <f>(E5/D17)</f>
        <v>0.88888888888888884</v>
      </c>
      <c r="E18" s="275">
        <f>E7/E17</f>
        <v>0.58571428571428574</v>
      </c>
      <c r="F18" s="275">
        <f>E9/F17</f>
        <v>0.7142857142857143</v>
      </c>
      <c r="G18" s="276">
        <f>E11/G17</f>
        <v>0</v>
      </c>
      <c r="H18" s="277">
        <f>E13</f>
        <v>161</v>
      </c>
      <c r="I18" s="278">
        <f t="shared" ref="I18:I20" si="4">H18/$H$17</f>
        <v>0.59409594095940954</v>
      </c>
    </row>
    <row r="19" spans="1:9" ht="14.25" hidden="1" customHeight="1" x14ac:dyDescent="0.25">
      <c r="C19" s="274" t="s">
        <v>136</v>
      </c>
      <c r="D19" s="275">
        <f>(F5/D17)</f>
        <v>0.1111111111111111</v>
      </c>
      <c r="E19" s="275">
        <f>F7/E17</f>
        <v>0.40952380952380951</v>
      </c>
      <c r="F19" s="275">
        <f>F9/F17</f>
        <v>0.2857142857142857</v>
      </c>
      <c r="G19" s="275">
        <f>F11/G17</f>
        <v>1</v>
      </c>
      <c r="H19" s="277">
        <f>F13</f>
        <v>109</v>
      </c>
      <c r="I19" s="278">
        <f t="shared" si="4"/>
        <v>0.40221402214022139</v>
      </c>
    </row>
    <row r="20" spans="1:9" ht="14.25" hidden="1" customHeight="1" x14ac:dyDescent="0.25">
      <c r="C20" s="279" t="s">
        <v>535</v>
      </c>
      <c r="D20" s="252">
        <f>G5/D17</f>
        <v>0</v>
      </c>
      <c r="E20" s="252">
        <f>G7/E17</f>
        <v>4.7619047619047623E-3</v>
      </c>
      <c r="F20" s="252">
        <f>G9/F17</f>
        <v>0</v>
      </c>
      <c r="G20" s="261">
        <f>G11/G17</f>
        <v>0</v>
      </c>
      <c r="H20" s="280">
        <f>G13</f>
        <v>1</v>
      </c>
      <c r="I20" s="281">
        <f t="shared" si="4"/>
        <v>3.6900369003690036E-3</v>
      </c>
    </row>
    <row r="21" spans="1:9" ht="14.25" hidden="1" customHeight="1" x14ac:dyDescent="0.25">
      <c r="C21" s="267"/>
    </row>
    <row r="25" spans="1:9" ht="45" x14ac:dyDescent="0.25">
      <c r="C25" s="282" t="s">
        <v>1471</v>
      </c>
      <c r="D25" s="283" t="s">
        <v>1365</v>
      </c>
      <c r="E25" s="284" t="s">
        <v>1472</v>
      </c>
    </row>
    <row r="26" spans="1:9" x14ac:dyDescent="0.25">
      <c r="C26" s="285" t="s">
        <v>1473</v>
      </c>
      <c r="D26" s="286">
        <f t="shared" ref="D26:D29" si="5">H17</f>
        <v>271</v>
      </c>
      <c r="E26" s="287">
        <v>1</v>
      </c>
    </row>
    <row r="27" spans="1:9" ht="14.25" customHeight="1" x14ac:dyDescent="0.25">
      <c r="A27" s="8" t="s">
        <v>1474</v>
      </c>
      <c r="C27" s="285" t="s">
        <v>1475</v>
      </c>
      <c r="D27" s="288">
        <f t="shared" si="5"/>
        <v>161</v>
      </c>
      <c r="E27" s="289">
        <v>0.59399999999999997</v>
      </c>
    </row>
    <row r="28" spans="1:9" ht="14.25" customHeight="1" x14ac:dyDescent="0.25">
      <c r="C28" s="285" t="s">
        <v>136</v>
      </c>
      <c r="D28" s="288">
        <f t="shared" si="5"/>
        <v>109</v>
      </c>
      <c r="E28" s="289">
        <v>0.40200000000000002</v>
      </c>
    </row>
    <row r="29" spans="1:9" x14ac:dyDescent="0.25">
      <c r="C29" s="285" t="s">
        <v>535</v>
      </c>
      <c r="D29" s="288">
        <f t="shared" si="5"/>
        <v>1</v>
      </c>
      <c r="E29" s="289">
        <v>4.0000000000000002E-4</v>
      </c>
    </row>
    <row r="30" spans="1:9" x14ac:dyDescent="0.25">
      <c r="C30" s="267"/>
      <c r="D30" s="267"/>
      <c r="E30" s="267"/>
    </row>
    <row r="31" spans="1:9" x14ac:dyDescent="0.25">
      <c r="C31" s="290" t="s">
        <v>1476</v>
      </c>
      <c r="D31" s="291">
        <f>COUNTIFS('Matriz auxiliar 2021 '!Q:Q,"Descripción")</f>
        <v>44</v>
      </c>
      <c r="E31" s="267"/>
    </row>
    <row r="32" spans="1:9" x14ac:dyDescent="0.25">
      <c r="C32" s="292" t="s">
        <v>17</v>
      </c>
      <c r="D32" s="293">
        <f>H13</f>
        <v>27</v>
      </c>
      <c r="E32" s="267"/>
    </row>
    <row r="33" spans="3:13" x14ac:dyDescent="0.25">
      <c r="F33" s="8"/>
      <c r="G33" s="294"/>
      <c r="H33" s="8"/>
      <c r="I33" s="8"/>
      <c r="J33" s="8"/>
      <c r="K33" s="8"/>
      <c r="L33" s="8"/>
      <c r="M33" s="8"/>
    </row>
    <row r="34" spans="3:13" x14ac:dyDescent="0.25">
      <c r="F34" s="8"/>
      <c r="G34" s="8"/>
      <c r="H34" s="8"/>
      <c r="I34" s="8"/>
      <c r="J34" s="8"/>
      <c r="K34" s="8"/>
      <c r="L34" s="8"/>
      <c r="M34" s="8"/>
    </row>
    <row r="35" spans="3:13" x14ac:dyDescent="0.25">
      <c r="F35" s="8"/>
      <c r="G35" s="8"/>
      <c r="H35" s="8"/>
      <c r="I35" s="8"/>
      <c r="J35" s="8"/>
      <c r="K35" s="8"/>
      <c r="L35" s="8"/>
      <c r="M35" s="8"/>
    </row>
    <row r="36" spans="3:13" x14ac:dyDescent="0.25">
      <c r="F36" s="8"/>
      <c r="G36" s="8"/>
      <c r="H36" s="8"/>
      <c r="I36" s="8"/>
      <c r="J36" s="8"/>
      <c r="K36" s="8"/>
      <c r="L36" s="8"/>
      <c r="M36" s="8"/>
    </row>
    <row r="37" spans="3:13" x14ac:dyDescent="0.25">
      <c r="F37" s="8"/>
      <c r="G37" s="8"/>
      <c r="H37" s="8"/>
      <c r="I37" s="8"/>
      <c r="J37" s="8"/>
      <c r="K37" s="8"/>
      <c r="L37" s="8"/>
      <c r="M37" s="8"/>
    </row>
    <row r="38" spans="3:13" x14ac:dyDescent="0.25">
      <c r="F38" s="8"/>
      <c r="G38" s="8"/>
      <c r="H38" s="8"/>
      <c r="I38" s="8"/>
      <c r="J38" s="8"/>
      <c r="K38" s="8"/>
      <c r="L38" s="8"/>
      <c r="M38" s="8"/>
    </row>
    <row r="39" spans="3:13" x14ac:dyDescent="0.25">
      <c r="F39" s="8"/>
      <c r="G39" s="8"/>
      <c r="H39" s="8"/>
      <c r="I39" s="8"/>
      <c r="J39" s="8"/>
      <c r="K39" s="8"/>
      <c r="L39" s="8"/>
      <c r="M39" s="8"/>
    </row>
    <row r="40" spans="3:13" ht="14.25" customHeight="1" x14ac:dyDescent="0.25">
      <c r="C40" s="8"/>
      <c r="D40" s="8"/>
      <c r="E40" s="8"/>
      <c r="F40" s="8"/>
      <c r="G40" s="8"/>
      <c r="H40" s="8"/>
      <c r="I40" s="8"/>
      <c r="J40" s="8"/>
      <c r="K40" s="8"/>
      <c r="L40" s="8"/>
      <c r="M40" s="8"/>
    </row>
    <row r="41" spans="3:13" ht="14.25" customHeight="1" x14ac:dyDescent="0.25">
      <c r="C41" s="8"/>
      <c r="D41" s="8"/>
      <c r="E41" s="8"/>
      <c r="F41" s="8"/>
      <c r="G41" s="8"/>
      <c r="H41" s="8"/>
      <c r="I41" s="8"/>
      <c r="J41" s="8"/>
      <c r="K41" s="8"/>
      <c r="L41" s="8"/>
      <c r="M41" s="8"/>
    </row>
    <row r="42" spans="3:13" ht="14.25" customHeight="1" x14ac:dyDescent="0.25">
      <c r="C42" s="8"/>
      <c r="D42" s="8"/>
      <c r="E42" s="8"/>
      <c r="F42" s="8"/>
      <c r="G42" s="8"/>
      <c r="H42" s="8"/>
      <c r="I42" s="8"/>
      <c r="J42" s="8"/>
      <c r="K42" s="8"/>
      <c r="L42" s="8"/>
      <c r="M42" s="8"/>
    </row>
    <row r="43" spans="3:13" ht="14.25" customHeight="1" x14ac:dyDescent="0.25">
      <c r="C43" s="8"/>
      <c r="D43" s="8"/>
      <c r="E43" s="8"/>
      <c r="F43" s="8"/>
      <c r="G43" s="8"/>
      <c r="H43" s="8"/>
      <c r="I43" s="8"/>
      <c r="J43" s="8"/>
      <c r="K43" s="8"/>
      <c r="L43" s="8"/>
      <c r="M43" s="8"/>
    </row>
    <row r="44" spans="3:13" ht="14.25" customHeight="1" x14ac:dyDescent="0.25">
      <c r="C44" s="8"/>
      <c r="D44" s="8"/>
      <c r="E44" s="8"/>
      <c r="F44" s="8"/>
      <c r="G44" s="8"/>
      <c r="H44" s="8"/>
      <c r="I44" s="8"/>
      <c r="J44" s="8"/>
      <c r="K44" s="8"/>
      <c r="L44" s="8"/>
      <c r="M44" s="8"/>
    </row>
    <row r="45" spans="3:13" ht="14.25" customHeight="1" x14ac:dyDescent="0.25">
      <c r="C45" s="8"/>
      <c r="D45" s="8"/>
      <c r="E45" s="8"/>
      <c r="F45" s="8"/>
      <c r="G45" s="8"/>
      <c r="H45" s="8"/>
      <c r="I45" s="8"/>
      <c r="J45" s="8"/>
      <c r="K45" s="8"/>
      <c r="L45" s="8"/>
      <c r="M45" s="8"/>
    </row>
    <row r="46" spans="3:13" ht="14.25" customHeight="1" x14ac:dyDescent="0.25">
      <c r="C46" s="8"/>
      <c r="D46" s="8"/>
      <c r="E46" s="8"/>
      <c r="F46" s="8"/>
      <c r="G46" s="8"/>
      <c r="H46" s="8"/>
      <c r="I46" s="8"/>
      <c r="J46" s="8"/>
      <c r="K46" s="8"/>
      <c r="L46" s="8"/>
      <c r="M46" s="8"/>
    </row>
    <row r="47" spans="3:13" ht="14.25" customHeight="1" x14ac:dyDescent="0.25">
      <c r="C47" s="8"/>
      <c r="D47" s="8"/>
      <c r="E47" s="8"/>
      <c r="F47" s="8"/>
      <c r="G47" s="8"/>
      <c r="H47" s="8"/>
      <c r="I47" s="8"/>
      <c r="J47" s="8"/>
      <c r="K47" s="8"/>
      <c r="L47" s="8"/>
      <c r="M47" s="8"/>
    </row>
    <row r="48" spans="3:13" ht="14.25" customHeight="1" x14ac:dyDescent="0.25">
      <c r="C48" s="8"/>
      <c r="D48" s="8"/>
      <c r="E48" s="8"/>
      <c r="F48" s="8"/>
      <c r="G48" s="8"/>
      <c r="H48" s="8"/>
      <c r="I48" s="8"/>
      <c r="J48" s="8"/>
      <c r="K48" s="8"/>
      <c r="L48" s="8"/>
      <c r="M48" s="8"/>
    </row>
    <row r="49" spans="3:13" ht="14.25" customHeight="1" x14ac:dyDescent="0.25">
      <c r="C49" s="8"/>
      <c r="D49" s="8"/>
      <c r="E49" s="8"/>
      <c r="F49" s="8"/>
      <c r="G49" s="8"/>
      <c r="H49" s="8"/>
      <c r="I49" s="8"/>
      <c r="J49" s="8"/>
      <c r="K49" s="8"/>
      <c r="L49" s="8"/>
      <c r="M49" s="8"/>
    </row>
    <row r="50" spans="3:13" ht="14.25" customHeight="1" x14ac:dyDescent="0.25">
      <c r="C50" s="8"/>
      <c r="D50" s="8"/>
      <c r="E50" s="8"/>
      <c r="F50" s="8"/>
      <c r="G50" s="8"/>
      <c r="H50" s="8"/>
      <c r="I50" s="8"/>
      <c r="J50" s="8"/>
      <c r="K50" s="8"/>
      <c r="L50" s="8"/>
      <c r="M50" s="8"/>
    </row>
    <row r="51" spans="3:13" ht="14.25" customHeight="1" x14ac:dyDescent="0.25">
      <c r="C51" s="267"/>
    </row>
    <row r="52" spans="3:13" ht="14.25" customHeight="1" x14ac:dyDescent="0.25">
      <c r="C52" s="267"/>
    </row>
    <row r="53" spans="3:13" ht="14.25" customHeight="1" x14ac:dyDescent="0.25">
      <c r="C53" s="267"/>
    </row>
    <row r="54" spans="3:13" ht="14.25" customHeight="1" x14ac:dyDescent="0.25">
      <c r="C54" s="267"/>
    </row>
    <row r="55" spans="3:13" ht="14.25" customHeight="1" x14ac:dyDescent="0.25">
      <c r="C55" s="267"/>
    </row>
    <row r="56" spans="3:13" ht="14.25" customHeight="1" x14ac:dyDescent="0.25">
      <c r="C56" s="267"/>
    </row>
    <row r="57" spans="3:13" ht="14.25" customHeight="1" x14ac:dyDescent="0.25">
      <c r="C57" s="267"/>
    </row>
    <row r="58" spans="3:13" ht="14.25" customHeight="1" x14ac:dyDescent="0.25">
      <c r="C58" s="267"/>
    </row>
    <row r="59" spans="3:13" ht="14.25" customHeight="1" x14ac:dyDescent="0.25">
      <c r="C59" s="267"/>
    </row>
    <row r="60" spans="3:13" ht="14.25" customHeight="1" x14ac:dyDescent="0.25">
      <c r="C60" s="267"/>
    </row>
    <row r="61" spans="3:13" ht="14.25" customHeight="1" x14ac:dyDescent="0.25">
      <c r="C61" s="267"/>
    </row>
    <row r="62" spans="3:13" ht="14.25" customHeight="1" x14ac:dyDescent="0.25">
      <c r="C62" s="267"/>
    </row>
    <row r="63" spans="3:13" ht="14.25" customHeight="1" x14ac:dyDescent="0.25">
      <c r="C63" s="267"/>
    </row>
    <row r="64" spans="3:13" ht="14.25" customHeight="1" x14ac:dyDescent="0.25">
      <c r="C64" s="267"/>
    </row>
    <row r="65" spans="3:3" ht="14.25" customHeight="1" x14ac:dyDescent="0.25">
      <c r="C65" s="267"/>
    </row>
    <row r="66" spans="3:3" ht="14.25" customHeight="1" x14ac:dyDescent="0.25">
      <c r="C66" s="267"/>
    </row>
    <row r="67" spans="3:3" ht="14.25" customHeight="1" x14ac:dyDescent="0.25">
      <c r="C67" s="267"/>
    </row>
    <row r="68" spans="3:3" ht="14.25" customHeight="1" x14ac:dyDescent="0.25">
      <c r="C68" s="267"/>
    </row>
    <row r="69" spans="3:3" ht="14.25" customHeight="1" x14ac:dyDescent="0.25">
      <c r="C69" s="267"/>
    </row>
    <row r="70" spans="3:3" ht="14.25" customHeight="1" x14ac:dyDescent="0.25">
      <c r="C70" s="267"/>
    </row>
    <row r="71" spans="3:3" ht="14.25" customHeight="1" x14ac:dyDescent="0.25">
      <c r="C71" s="267"/>
    </row>
    <row r="72" spans="3:3" ht="14.25" customHeight="1" x14ac:dyDescent="0.25">
      <c r="C72" s="267"/>
    </row>
    <row r="73" spans="3:3" ht="14.25" customHeight="1" x14ac:dyDescent="0.25">
      <c r="C73" s="267"/>
    </row>
    <row r="74" spans="3:3" ht="14.25" customHeight="1" x14ac:dyDescent="0.25">
      <c r="C74" s="267"/>
    </row>
    <row r="75" spans="3:3" ht="14.25" customHeight="1" x14ac:dyDescent="0.25">
      <c r="C75" s="267"/>
    </row>
    <row r="76" spans="3:3" ht="14.25" customHeight="1" x14ac:dyDescent="0.25">
      <c r="C76" s="267"/>
    </row>
    <row r="77" spans="3:3" ht="14.25" customHeight="1" x14ac:dyDescent="0.25">
      <c r="C77" s="267"/>
    </row>
    <row r="78" spans="3:3" ht="14.25" customHeight="1" x14ac:dyDescent="0.25">
      <c r="C78" s="267"/>
    </row>
    <row r="79" spans="3:3" ht="14.25" customHeight="1" x14ac:dyDescent="0.25">
      <c r="C79" s="267"/>
    </row>
    <row r="80" spans="3:3" ht="14.25" customHeight="1" x14ac:dyDescent="0.25">
      <c r="C80" s="267"/>
    </row>
    <row r="81" spans="3:3" ht="14.25" customHeight="1" x14ac:dyDescent="0.25">
      <c r="C81" s="267"/>
    </row>
    <row r="82" spans="3:3" ht="14.25" customHeight="1" x14ac:dyDescent="0.25">
      <c r="C82" s="267"/>
    </row>
    <row r="83" spans="3:3" ht="14.25" customHeight="1" x14ac:dyDescent="0.25">
      <c r="C83" s="267"/>
    </row>
    <row r="84" spans="3:3" ht="14.25" customHeight="1" x14ac:dyDescent="0.25">
      <c r="C84" s="267"/>
    </row>
    <row r="85" spans="3:3" ht="14.25" customHeight="1" x14ac:dyDescent="0.25">
      <c r="C85" s="267"/>
    </row>
    <row r="86" spans="3:3" ht="14.25" customHeight="1" x14ac:dyDescent="0.25">
      <c r="C86" s="267"/>
    </row>
    <row r="87" spans="3:3" ht="14.25" customHeight="1" x14ac:dyDescent="0.25">
      <c r="C87" s="267"/>
    </row>
    <row r="88" spans="3:3" ht="14.25" customHeight="1" x14ac:dyDescent="0.25">
      <c r="C88" s="267"/>
    </row>
    <row r="89" spans="3:3" ht="14.25" customHeight="1" x14ac:dyDescent="0.25">
      <c r="C89" s="267"/>
    </row>
    <row r="90" spans="3:3" ht="14.25" customHeight="1" x14ac:dyDescent="0.25">
      <c r="C90" s="267"/>
    </row>
    <row r="91" spans="3:3" ht="14.25" customHeight="1" x14ac:dyDescent="0.25">
      <c r="C91" s="267"/>
    </row>
    <row r="92" spans="3:3" ht="14.25" customHeight="1" x14ac:dyDescent="0.25">
      <c r="C92" s="267"/>
    </row>
    <row r="93" spans="3:3" ht="14.25" customHeight="1" x14ac:dyDescent="0.25">
      <c r="C93" s="267"/>
    </row>
    <row r="94" spans="3:3" ht="14.25" customHeight="1" x14ac:dyDescent="0.25">
      <c r="C94" s="267"/>
    </row>
    <row r="95" spans="3:3" ht="14.25" customHeight="1" x14ac:dyDescent="0.25">
      <c r="C95" s="267"/>
    </row>
    <row r="96" spans="3:3" ht="14.25" customHeight="1" x14ac:dyDescent="0.25">
      <c r="C96" s="267"/>
    </row>
    <row r="97" spans="3:3" ht="14.25" customHeight="1" x14ac:dyDescent="0.25">
      <c r="C97" s="267"/>
    </row>
    <row r="98" spans="3:3" ht="14.25" customHeight="1" x14ac:dyDescent="0.25">
      <c r="C98" s="267"/>
    </row>
    <row r="99" spans="3:3" ht="14.25" customHeight="1" x14ac:dyDescent="0.25">
      <c r="C99" s="267"/>
    </row>
    <row r="100" spans="3:3" ht="14.25" customHeight="1" x14ac:dyDescent="0.25">
      <c r="C100" s="267"/>
    </row>
    <row r="101" spans="3:3" ht="14.25" customHeight="1" x14ac:dyDescent="0.25">
      <c r="C101" s="267"/>
    </row>
    <row r="102" spans="3:3" ht="14.25" customHeight="1" x14ac:dyDescent="0.25">
      <c r="C102" s="267"/>
    </row>
    <row r="103" spans="3:3" ht="14.25" customHeight="1" x14ac:dyDescent="0.25">
      <c r="C103" s="267"/>
    </row>
    <row r="104" spans="3:3" ht="14.25" customHeight="1" x14ac:dyDescent="0.25">
      <c r="C104" s="267"/>
    </row>
    <row r="105" spans="3:3" ht="14.25" customHeight="1" x14ac:dyDescent="0.25">
      <c r="C105" s="267"/>
    </row>
    <row r="106" spans="3:3" ht="14.25" customHeight="1" x14ac:dyDescent="0.25">
      <c r="C106" s="267"/>
    </row>
    <row r="107" spans="3:3" ht="14.25" customHeight="1" x14ac:dyDescent="0.25">
      <c r="C107" s="267"/>
    </row>
    <row r="108" spans="3:3" ht="14.25" customHeight="1" x14ac:dyDescent="0.25">
      <c r="C108" s="267"/>
    </row>
    <row r="109" spans="3:3" ht="14.25" customHeight="1" x14ac:dyDescent="0.25">
      <c r="C109" s="267"/>
    </row>
    <row r="110" spans="3:3" ht="14.25" customHeight="1" x14ac:dyDescent="0.25">
      <c r="C110" s="267"/>
    </row>
    <row r="111" spans="3:3" ht="14.25" customHeight="1" x14ac:dyDescent="0.25">
      <c r="C111" s="267"/>
    </row>
    <row r="112" spans="3:3" ht="14.25" customHeight="1" x14ac:dyDescent="0.25">
      <c r="C112" s="267"/>
    </row>
    <row r="113" spans="3:3" ht="14.25" customHeight="1" x14ac:dyDescent="0.25">
      <c r="C113" s="267"/>
    </row>
    <row r="114" spans="3:3" ht="14.25" customHeight="1" x14ac:dyDescent="0.25">
      <c r="C114" s="267"/>
    </row>
    <row r="115" spans="3:3" ht="14.25" customHeight="1" x14ac:dyDescent="0.25">
      <c r="C115" s="267"/>
    </row>
    <row r="116" spans="3:3" ht="14.25" customHeight="1" x14ac:dyDescent="0.25">
      <c r="C116" s="267"/>
    </row>
    <row r="117" spans="3:3" ht="14.25" customHeight="1" x14ac:dyDescent="0.25">
      <c r="C117" s="267"/>
    </row>
    <row r="118" spans="3:3" ht="14.25" customHeight="1" x14ac:dyDescent="0.25">
      <c r="C118" s="267"/>
    </row>
    <row r="119" spans="3:3" ht="14.25" customHeight="1" x14ac:dyDescent="0.25">
      <c r="C119" s="267"/>
    </row>
    <row r="120" spans="3:3" ht="14.25" customHeight="1" x14ac:dyDescent="0.25">
      <c r="C120" s="267"/>
    </row>
    <row r="121" spans="3:3" ht="14.25" customHeight="1" x14ac:dyDescent="0.25">
      <c r="C121" s="267"/>
    </row>
    <row r="122" spans="3:3" ht="14.25" customHeight="1" x14ac:dyDescent="0.25">
      <c r="C122" s="267"/>
    </row>
    <row r="123" spans="3:3" ht="14.25" customHeight="1" x14ac:dyDescent="0.25">
      <c r="C123" s="267"/>
    </row>
    <row r="124" spans="3:3" ht="14.25" customHeight="1" x14ac:dyDescent="0.25">
      <c r="C124" s="267"/>
    </row>
    <row r="125" spans="3:3" ht="14.25" customHeight="1" x14ac:dyDescent="0.25">
      <c r="C125" s="267"/>
    </row>
    <row r="126" spans="3:3" ht="14.25" customHeight="1" x14ac:dyDescent="0.25">
      <c r="C126" s="267"/>
    </row>
    <row r="127" spans="3:3" ht="14.25" customHeight="1" x14ac:dyDescent="0.25">
      <c r="C127" s="267"/>
    </row>
    <row r="128" spans="3:3" ht="14.25" customHeight="1" x14ac:dyDescent="0.25">
      <c r="C128" s="267"/>
    </row>
    <row r="129" spans="3:3" ht="14.25" customHeight="1" x14ac:dyDescent="0.25">
      <c r="C129" s="267"/>
    </row>
    <row r="130" spans="3:3" ht="14.25" customHeight="1" x14ac:dyDescent="0.25">
      <c r="C130" s="267"/>
    </row>
    <row r="131" spans="3:3" ht="14.25" customHeight="1" x14ac:dyDescent="0.25">
      <c r="C131" s="267"/>
    </row>
    <row r="132" spans="3:3" ht="14.25" customHeight="1" x14ac:dyDescent="0.25">
      <c r="C132" s="267"/>
    </row>
    <row r="133" spans="3:3" ht="14.25" customHeight="1" x14ac:dyDescent="0.25">
      <c r="C133" s="267"/>
    </row>
    <row r="134" spans="3:3" ht="14.25" customHeight="1" x14ac:dyDescent="0.25">
      <c r="C134" s="267"/>
    </row>
    <row r="135" spans="3:3" ht="14.25" customHeight="1" x14ac:dyDescent="0.25">
      <c r="C135" s="267"/>
    </row>
    <row r="136" spans="3:3" ht="14.25" customHeight="1" x14ac:dyDescent="0.25">
      <c r="C136" s="267"/>
    </row>
    <row r="137" spans="3:3" ht="14.25" customHeight="1" x14ac:dyDescent="0.25">
      <c r="C137" s="267"/>
    </row>
    <row r="138" spans="3:3" ht="14.25" customHeight="1" x14ac:dyDescent="0.25">
      <c r="C138" s="267"/>
    </row>
    <row r="139" spans="3:3" ht="14.25" customHeight="1" x14ac:dyDescent="0.25">
      <c r="C139" s="267"/>
    </row>
    <row r="140" spans="3:3" ht="14.25" customHeight="1" x14ac:dyDescent="0.25">
      <c r="C140" s="267"/>
    </row>
    <row r="141" spans="3:3" ht="14.25" customHeight="1" x14ac:dyDescent="0.25">
      <c r="C141" s="267"/>
    </row>
    <row r="142" spans="3:3" ht="14.25" customHeight="1" x14ac:dyDescent="0.25">
      <c r="C142" s="267"/>
    </row>
    <row r="143" spans="3:3" ht="14.25" customHeight="1" x14ac:dyDescent="0.25">
      <c r="C143" s="267"/>
    </row>
    <row r="144" spans="3:3" ht="14.25" customHeight="1" x14ac:dyDescent="0.25">
      <c r="C144" s="267"/>
    </row>
    <row r="145" spans="3:3" ht="14.25" customHeight="1" x14ac:dyDescent="0.25">
      <c r="C145" s="267"/>
    </row>
    <row r="146" spans="3:3" ht="14.25" customHeight="1" x14ac:dyDescent="0.25">
      <c r="C146" s="267"/>
    </row>
    <row r="147" spans="3:3" ht="14.25" customHeight="1" x14ac:dyDescent="0.25">
      <c r="C147" s="267"/>
    </row>
    <row r="148" spans="3:3" ht="14.25" customHeight="1" x14ac:dyDescent="0.25">
      <c r="C148" s="267"/>
    </row>
    <row r="149" spans="3:3" ht="14.25" customHeight="1" x14ac:dyDescent="0.25">
      <c r="C149" s="267"/>
    </row>
    <row r="150" spans="3:3" ht="14.25" customHeight="1" x14ac:dyDescent="0.25">
      <c r="C150" s="267"/>
    </row>
    <row r="151" spans="3:3" ht="14.25" customHeight="1" x14ac:dyDescent="0.25">
      <c r="C151" s="267"/>
    </row>
    <row r="152" spans="3:3" ht="14.25" customHeight="1" x14ac:dyDescent="0.25">
      <c r="C152" s="267"/>
    </row>
    <row r="153" spans="3:3" ht="14.25" customHeight="1" x14ac:dyDescent="0.25">
      <c r="C153" s="267"/>
    </row>
    <row r="154" spans="3:3" ht="14.25" customHeight="1" x14ac:dyDescent="0.25">
      <c r="C154" s="267"/>
    </row>
    <row r="155" spans="3:3" ht="14.25" customHeight="1" x14ac:dyDescent="0.25">
      <c r="C155" s="267"/>
    </row>
    <row r="156" spans="3:3" ht="14.25" customHeight="1" x14ac:dyDescent="0.25">
      <c r="C156" s="267"/>
    </row>
    <row r="157" spans="3:3" ht="14.25" customHeight="1" x14ac:dyDescent="0.25">
      <c r="C157" s="267"/>
    </row>
    <row r="158" spans="3:3" ht="14.25" customHeight="1" x14ac:dyDescent="0.25">
      <c r="C158" s="267"/>
    </row>
    <row r="159" spans="3:3" ht="14.25" customHeight="1" x14ac:dyDescent="0.25">
      <c r="C159" s="267"/>
    </row>
    <row r="160" spans="3:3" ht="14.25" customHeight="1" x14ac:dyDescent="0.25">
      <c r="C160" s="267"/>
    </row>
    <row r="161" spans="3:3" ht="14.25" customHeight="1" x14ac:dyDescent="0.25">
      <c r="C161" s="267"/>
    </row>
    <row r="162" spans="3:3" ht="14.25" customHeight="1" x14ac:dyDescent="0.25">
      <c r="C162" s="267"/>
    </row>
    <row r="163" spans="3:3" ht="14.25" customHeight="1" x14ac:dyDescent="0.25">
      <c r="C163" s="267"/>
    </row>
    <row r="164" spans="3:3" ht="14.25" customHeight="1" x14ac:dyDescent="0.25">
      <c r="C164" s="267"/>
    </row>
    <row r="165" spans="3:3" ht="14.25" customHeight="1" x14ac:dyDescent="0.25">
      <c r="C165" s="267"/>
    </row>
    <row r="166" spans="3:3" ht="14.25" customHeight="1" x14ac:dyDescent="0.25">
      <c r="C166" s="267"/>
    </row>
    <row r="167" spans="3:3" ht="14.25" customHeight="1" x14ac:dyDescent="0.25">
      <c r="C167" s="267"/>
    </row>
    <row r="168" spans="3:3" ht="14.25" customHeight="1" x14ac:dyDescent="0.25">
      <c r="C168" s="267"/>
    </row>
    <row r="169" spans="3:3" ht="14.25" customHeight="1" x14ac:dyDescent="0.25">
      <c r="C169" s="267"/>
    </row>
    <row r="170" spans="3:3" ht="14.25" customHeight="1" x14ac:dyDescent="0.25">
      <c r="C170" s="267"/>
    </row>
    <row r="171" spans="3:3" ht="14.25" customHeight="1" x14ac:dyDescent="0.25">
      <c r="C171" s="267"/>
    </row>
    <row r="172" spans="3:3" ht="14.25" customHeight="1" x14ac:dyDescent="0.25">
      <c r="C172" s="267"/>
    </row>
    <row r="173" spans="3:3" ht="14.25" customHeight="1" x14ac:dyDescent="0.25">
      <c r="C173" s="267"/>
    </row>
    <row r="174" spans="3:3" ht="14.25" customHeight="1" x14ac:dyDescent="0.25">
      <c r="C174" s="267"/>
    </row>
    <row r="175" spans="3:3" ht="14.25" customHeight="1" x14ac:dyDescent="0.25">
      <c r="C175" s="267"/>
    </row>
    <row r="176" spans="3:3" ht="14.25" customHeight="1" x14ac:dyDescent="0.25">
      <c r="C176" s="267"/>
    </row>
    <row r="177" spans="3:3" ht="14.25" customHeight="1" x14ac:dyDescent="0.25">
      <c r="C177" s="267"/>
    </row>
    <row r="178" spans="3:3" ht="14.25" customHeight="1" x14ac:dyDescent="0.25">
      <c r="C178" s="267"/>
    </row>
    <row r="179" spans="3:3" ht="14.25" customHeight="1" x14ac:dyDescent="0.25">
      <c r="C179" s="267"/>
    </row>
    <row r="180" spans="3:3" ht="14.25" customHeight="1" x14ac:dyDescent="0.25">
      <c r="C180" s="267"/>
    </row>
    <row r="181" spans="3:3" ht="14.25" customHeight="1" x14ac:dyDescent="0.25">
      <c r="C181" s="267"/>
    </row>
    <row r="182" spans="3:3" ht="14.25" customHeight="1" x14ac:dyDescent="0.25">
      <c r="C182" s="267"/>
    </row>
    <row r="183" spans="3:3" ht="14.25" customHeight="1" x14ac:dyDescent="0.25">
      <c r="C183" s="267"/>
    </row>
    <row r="184" spans="3:3" ht="14.25" customHeight="1" x14ac:dyDescent="0.25">
      <c r="C184" s="267"/>
    </row>
    <row r="185" spans="3:3" ht="14.25" customHeight="1" x14ac:dyDescent="0.25">
      <c r="C185" s="267"/>
    </row>
    <row r="186" spans="3:3" ht="14.25" customHeight="1" x14ac:dyDescent="0.25">
      <c r="C186" s="267"/>
    </row>
    <row r="187" spans="3:3" ht="14.25" customHeight="1" x14ac:dyDescent="0.25">
      <c r="C187" s="267"/>
    </row>
    <row r="188" spans="3:3" ht="14.25" customHeight="1" x14ac:dyDescent="0.25">
      <c r="C188" s="267"/>
    </row>
    <row r="189" spans="3:3" ht="14.25" customHeight="1" x14ac:dyDescent="0.25">
      <c r="C189" s="267"/>
    </row>
    <row r="190" spans="3:3" ht="14.25" customHeight="1" x14ac:dyDescent="0.25">
      <c r="C190" s="267"/>
    </row>
    <row r="191" spans="3:3" ht="14.25" customHeight="1" x14ac:dyDescent="0.25">
      <c r="C191" s="267"/>
    </row>
    <row r="192" spans="3:3" ht="14.25" customHeight="1" x14ac:dyDescent="0.25">
      <c r="C192" s="267"/>
    </row>
    <row r="193" spans="3:3" ht="14.25" customHeight="1" x14ac:dyDescent="0.25">
      <c r="C193" s="267"/>
    </row>
    <row r="194" spans="3:3" ht="14.25" customHeight="1" x14ac:dyDescent="0.25">
      <c r="C194" s="267"/>
    </row>
    <row r="195" spans="3:3" ht="14.25" customHeight="1" x14ac:dyDescent="0.25">
      <c r="C195" s="267"/>
    </row>
    <row r="196" spans="3:3" ht="14.25" customHeight="1" x14ac:dyDescent="0.25">
      <c r="C196" s="267"/>
    </row>
    <row r="197" spans="3:3" ht="14.25" customHeight="1" x14ac:dyDescent="0.25">
      <c r="C197" s="267"/>
    </row>
    <row r="198" spans="3:3" ht="14.25" customHeight="1" x14ac:dyDescent="0.25">
      <c r="C198" s="267"/>
    </row>
    <row r="199" spans="3:3" ht="14.25" customHeight="1" x14ac:dyDescent="0.25">
      <c r="C199" s="267"/>
    </row>
    <row r="200" spans="3:3" ht="14.25" customHeight="1" x14ac:dyDescent="0.25">
      <c r="C200" s="267"/>
    </row>
    <row r="201" spans="3:3" ht="14.25" customHeight="1" x14ac:dyDescent="0.25">
      <c r="C201" s="267"/>
    </row>
    <row r="202" spans="3:3" ht="14.25" customHeight="1" x14ac:dyDescent="0.25">
      <c r="C202" s="267"/>
    </row>
    <row r="203" spans="3:3" ht="14.25" customHeight="1" x14ac:dyDescent="0.25">
      <c r="C203" s="267"/>
    </row>
    <row r="204" spans="3:3" ht="14.25" customHeight="1" x14ac:dyDescent="0.25">
      <c r="C204" s="267"/>
    </row>
    <row r="205" spans="3:3" ht="14.25" customHeight="1" x14ac:dyDescent="0.25">
      <c r="C205" s="267"/>
    </row>
    <row r="206" spans="3:3" ht="14.25" customHeight="1" x14ac:dyDescent="0.25">
      <c r="C206" s="267"/>
    </row>
    <row r="207" spans="3:3" ht="14.25" customHeight="1" x14ac:dyDescent="0.25">
      <c r="C207" s="267"/>
    </row>
    <row r="208" spans="3:3" ht="14.25" customHeight="1" x14ac:dyDescent="0.25">
      <c r="C208" s="267"/>
    </row>
    <row r="209" spans="3:3" ht="14.25" customHeight="1" x14ac:dyDescent="0.25">
      <c r="C209" s="267"/>
    </row>
    <row r="210" spans="3:3" ht="14.25" customHeight="1" x14ac:dyDescent="0.25">
      <c r="C210" s="267"/>
    </row>
    <row r="211" spans="3:3" ht="14.25" customHeight="1" x14ac:dyDescent="0.25">
      <c r="C211" s="267"/>
    </row>
    <row r="212" spans="3:3" ht="14.25" customHeight="1" x14ac:dyDescent="0.25">
      <c r="C212" s="267"/>
    </row>
    <row r="213" spans="3:3" ht="14.25" customHeight="1" x14ac:dyDescent="0.25">
      <c r="C213" s="267"/>
    </row>
    <row r="214" spans="3:3" ht="14.25" customHeight="1" x14ac:dyDescent="0.25">
      <c r="C214" s="267"/>
    </row>
    <row r="215" spans="3:3" ht="14.25" customHeight="1" x14ac:dyDescent="0.25">
      <c r="C215" s="267"/>
    </row>
    <row r="216" spans="3:3" ht="14.25" customHeight="1" x14ac:dyDescent="0.25">
      <c r="C216" s="267"/>
    </row>
    <row r="217" spans="3:3" ht="14.25" customHeight="1" x14ac:dyDescent="0.25">
      <c r="C217" s="267"/>
    </row>
    <row r="218" spans="3:3" ht="14.25" customHeight="1" x14ac:dyDescent="0.25">
      <c r="C218" s="267"/>
    </row>
    <row r="219" spans="3:3" ht="14.25" customHeight="1" x14ac:dyDescent="0.25">
      <c r="C219" s="267"/>
    </row>
    <row r="220" spans="3:3" ht="14.25" customHeight="1" x14ac:dyDescent="0.25">
      <c r="C220" s="267"/>
    </row>
    <row r="221" spans="3:3" ht="14.25" customHeight="1" x14ac:dyDescent="0.25">
      <c r="C221" s="267"/>
    </row>
    <row r="222" spans="3:3" ht="14.25" customHeight="1" x14ac:dyDescent="0.25">
      <c r="C222" s="267"/>
    </row>
    <row r="223" spans="3:3" ht="14.25" customHeight="1" x14ac:dyDescent="0.25">
      <c r="C223" s="267"/>
    </row>
    <row r="224" spans="3:3" ht="14.25" customHeight="1" x14ac:dyDescent="0.25">
      <c r="C224" s="267"/>
    </row>
    <row r="225" spans="3:3" ht="14.25" customHeight="1" x14ac:dyDescent="0.25">
      <c r="C225" s="267"/>
    </row>
    <row r="226" spans="3:3" ht="14.25" customHeight="1" x14ac:dyDescent="0.25">
      <c r="C226" s="267"/>
    </row>
    <row r="227" spans="3:3" ht="14.25" customHeight="1" x14ac:dyDescent="0.25">
      <c r="C227" s="267"/>
    </row>
    <row r="228" spans="3:3" ht="14.25" customHeight="1" x14ac:dyDescent="0.25">
      <c r="C228" s="267"/>
    </row>
    <row r="229" spans="3:3" ht="14.25" customHeight="1" x14ac:dyDescent="0.25">
      <c r="C229" s="267"/>
    </row>
    <row r="230" spans="3:3" ht="14.25" customHeight="1" x14ac:dyDescent="0.25">
      <c r="C230" s="267"/>
    </row>
    <row r="231" spans="3:3" ht="14.25" customHeight="1" x14ac:dyDescent="0.25">
      <c r="C231" s="267"/>
    </row>
    <row r="232" spans="3:3" ht="14.25" customHeight="1" x14ac:dyDescent="0.25">
      <c r="C232" s="267"/>
    </row>
    <row r="233" spans="3:3" ht="14.25" customHeight="1" x14ac:dyDescent="0.25">
      <c r="C233" s="267"/>
    </row>
    <row r="234" spans="3:3" ht="14.25" customHeight="1" x14ac:dyDescent="0.25">
      <c r="C234" s="267"/>
    </row>
    <row r="235" spans="3:3" ht="14.25" customHeight="1" x14ac:dyDescent="0.25">
      <c r="C235" s="267"/>
    </row>
    <row r="236" spans="3:3" ht="14.25" customHeight="1" x14ac:dyDescent="0.25">
      <c r="C236" s="267"/>
    </row>
    <row r="237" spans="3:3" ht="14.25" customHeight="1" x14ac:dyDescent="0.25">
      <c r="C237" s="267"/>
    </row>
    <row r="238" spans="3:3" ht="14.25" customHeight="1" x14ac:dyDescent="0.25">
      <c r="C238" s="267"/>
    </row>
    <row r="239" spans="3:3" ht="14.25" customHeight="1" x14ac:dyDescent="0.25">
      <c r="C239" s="267"/>
    </row>
    <row r="240" spans="3:3" ht="14.25" customHeight="1" x14ac:dyDescent="0.25">
      <c r="C240" s="267"/>
    </row>
    <row r="241" spans="3:3" ht="14.25" customHeight="1" x14ac:dyDescent="0.25">
      <c r="C241" s="267"/>
    </row>
    <row r="242" spans="3:3" ht="14.25" customHeight="1" x14ac:dyDescent="0.25">
      <c r="C242" s="267"/>
    </row>
    <row r="243" spans="3:3" ht="14.25" customHeight="1" x14ac:dyDescent="0.25">
      <c r="C243" s="267"/>
    </row>
    <row r="244" spans="3:3" ht="14.25" customHeight="1" x14ac:dyDescent="0.25">
      <c r="C244" s="267"/>
    </row>
    <row r="245" spans="3:3" ht="14.25" customHeight="1" x14ac:dyDescent="0.25">
      <c r="C245" s="267"/>
    </row>
    <row r="246" spans="3:3" ht="14.25" customHeight="1" x14ac:dyDescent="0.25">
      <c r="C246" s="267"/>
    </row>
    <row r="247" spans="3:3" ht="14.25" customHeight="1" x14ac:dyDescent="0.25">
      <c r="C247" s="267"/>
    </row>
    <row r="248" spans="3:3" ht="14.25" customHeight="1" x14ac:dyDescent="0.25">
      <c r="C248" s="267"/>
    </row>
    <row r="249" spans="3:3" ht="14.25" customHeight="1" x14ac:dyDescent="0.25">
      <c r="C249" s="267"/>
    </row>
    <row r="250" spans="3:3" ht="14.25" customHeight="1" x14ac:dyDescent="0.25">
      <c r="C250" s="267"/>
    </row>
    <row r="251" spans="3:3" ht="14.25" customHeight="1" x14ac:dyDescent="0.25">
      <c r="C251" s="267"/>
    </row>
    <row r="252" spans="3:3" ht="14.25" customHeight="1" x14ac:dyDescent="0.25">
      <c r="C252" s="267"/>
    </row>
    <row r="253" spans="3:3" ht="14.25" customHeight="1" x14ac:dyDescent="0.25">
      <c r="C253" s="267"/>
    </row>
    <row r="254" spans="3:3" ht="14.25" customHeight="1" x14ac:dyDescent="0.25">
      <c r="C254" s="267"/>
    </row>
    <row r="255" spans="3:3" ht="14.25" customHeight="1" x14ac:dyDescent="0.25">
      <c r="C255" s="267"/>
    </row>
    <row r="256" spans="3:3" ht="14.25" customHeight="1" x14ac:dyDescent="0.25">
      <c r="C256" s="267"/>
    </row>
    <row r="257" spans="3:3" ht="14.25" customHeight="1" x14ac:dyDescent="0.25">
      <c r="C257" s="267"/>
    </row>
    <row r="258" spans="3:3" ht="14.25" customHeight="1" x14ac:dyDescent="0.25">
      <c r="C258" s="267"/>
    </row>
    <row r="259" spans="3:3" ht="14.25" customHeight="1" x14ac:dyDescent="0.25">
      <c r="C259" s="267"/>
    </row>
    <row r="260" spans="3:3" ht="14.25" customHeight="1" x14ac:dyDescent="0.25">
      <c r="C260" s="267"/>
    </row>
    <row r="261" spans="3:3" ht="14.25" customHeight="1" x14ac:dyDescent="0.25">
      <c r="C261" s="267"/>
    </row>
    <row r="262" spans="3:3" ht="14.25" customHeight="1" x14ac:dyDescent="0.25">
      <c r="C262" s="267"/>
    </row>
    <row r="263" spans="3:3" ht="14.25" customHeight="1" x14ac:dyDescent="0.25">
      <c r="C263" s="267"/>
    </row>
    <row r="264" spans="3:3" ht="14.25" customHeight="1" x14ac:dyDescent="0.25">
      <c r="C264" s="267"/>
    </row>
    <row r="265" spans="3:3" ht="14.25" customHeight="1" x14ac:dyDescent="0.25">
      <c r="C265" s="267"/>
    </row>
    <row r="266" spans="3:3" ht="14.25" customHeight="1" x14ac:dyDescent="0.25">
      <c r="C266" s="267"/>
    </row>
    <row r="267" spans="3:3" ht="14.25" customHeight="1" x14ac:dyDescent="0.25">
      <c r="C267" s="267"/>
    </row>
    <row r="268" spans="3:3" ht="14.25" customHeight="1" x14ac:dyDescent="0.25">
      <c r="C268" s="267"/>
    </row>
    <row r="269" spans="3:3" ht="14.25" customHeight="1" x14ac:dyDescent="0.25">
      <c r="C269" s="267"/>
    </row>
    <row r="270" spans="3:3" ht="14.25" customHeight="1" x14ac:dyDescent="0.25">
      <c r="C270" s="267"/>
    </row>
    <row r="271" spans="3:3" ht="14.25" customHeight="1" x14ac:dyDescent="0.25">
      <c r="C271" s="267"/>
    </row>
    <row r="272" spans="3:3" ht="14.25" customHeight="1" x14ac:dyDescent="0.25">
      <c r="C272" s="267"/>
    </row>
    <row r="273" spans="3:3" ht="14.25" customHeight="1" x14ac:dyDescent="0.25">
      <c r="C273" s="267"/>
    </row>
    <row r="274" spans="3:3" ht="14.25" customHeight="1" x14ac:dyDescent="0.25">
      <c r="C274" s="267"/>
    </row>
    <row r="275" spans="3:3" ht="14.25" customHeight="1" x14ac:dyDescent="0.25">
      <c r="C275" s="267"/>
    </row>
    <row r="276" spans="3:3" ht="14.25" customHeight="1" x14ac:dyDescent="0.25">
      <c r="C276" s="267"/>
    </row>
    <row r="277" spans="3:3" ht="14.25" customHeight="1" x14ac:dyDescent="0.25">
      <c r="C277" s="267"/>
    </row>
    <row r="278" spans="3:3" ht="14.25" customHeight="1" x14ac:dyDescent="0.25">
      <c r="C278" s="267"/>
    </row>
    <row r="279" spans="3:3" ht="14.25" customHeight="1" x14ac:dyDescent="0.25">
      <c r="C279" s="267"/>
    </row>
    <row r="280" spans="3:3" ht="14.25" customHeight="1" x14ac:dyDescent="0.25">
      <c r="C280" s="267"/>
    </row>
    <row r="281" spans="3:3" ht="14.25" customHeight="1" x14ac:dyDescent="0.25">
      <c r="C281" s="267"/>
    </row>
    <row r="282" spans="3:3" ht="14.25" customHeight="1" x14ac:dyDescent="0.25">
      <c r="C282" s="267"/>
    </row>
    <row r="283" spans="3:3" ht="14.25" customHeight="1" x14ac:dyDescent="0.25">
      <c r="C283" s="267"/>
    </row>
    <row r="284" spans="3:3" ht="14.25" customHeight="1" x14ac:dyDescent="0.25">
      <c r="C284" s="267"/>
    </row>
    <row r="285" spans="3:3" ht="14.25" customHeight="1" x14ac:dyDescent="0.25">
      <c r="C285" s="267"/>
    </row>
    <row r="286" spans="3:3" ht="14.25" customHeight="1" x14ac:dyDescent="0.25">
      <c r="C286" s="267"/>
    </row>
    <row r="287" spans="3:3" ht="14.25" customHeight="1" x14ac:dyDescent="0.25">
      <c r="C287" s="267"/>
    </row>
    <row r="288" spans="3:3" ht="14.25" customHeight="1" x14ac:dyDescent="0.25">
      <c r="C288" s="267"/>
    </row>
    <row r="289" spans="3:3" ht="14.25" customHeight="1" x14ac:dyDescent="0.25">
      <c r="C289" s="267"/>
    </row>
    <row r="290" spans="3:3" ht="14.25" customHeight="1" x14ac:dyDescent="0.25">
      <c r="C290" s="267"/>
    </row>
    <row r="291" spans="3:3" ht="14.25" customHeight="1" x14ac:dyDescent="0.25">
      <c r="C291" s="267"/>
    </row>
    <row r="292" spans="3:3" ht="14.25" customHeight="1" x14ac:dyDescent="0.25">
      <c r="C292" s="267"/>
    </row>
    <row r="293" spans="3:3" ht="14.25" customHeight="1" x14ac:dyDescent="0.25">
      <c r="C293" s="267"/>
    </row>
    <row r="294" spans="3:3" ht="14.25" customHeight="1" x14ac:dyDescent="0.25">
      <c r="C294" s="267"/>
    </row>
    <row r="295" spans="3:3" ht="14.25" customHeight="1" x14ac:dyDescent="0.25">
      <c r="C295" s="267"/>
    </row>
    <row r="296" spans="3:3" ht="14.25" customHeight="1" x14ac:dyDescent="0.25">
      <c r="C296" s="267"/>
    </row>
    <row r="297" spans="3:3" ht="14.25" customHeight="1" x14ac:dyDescent="0.25">
      <c r="C297" s="267"/>
    </row>
    <row r="298" spans="3:3" ht="14.25" customHeight="1" x14ac:dyDescent="0.25">
      <c r="C298" s="267"/>
    </row>
    <row r="299" spans="3:3" ht="14.25" customHeight="1" x14ac:dyDescent="0.25">
      <c r="C299" s="267"/>
    </row>
    <row r="300" spans="3:3" ht="14.25" customHeight="1" x14ac:dyDescent="0.25">
      <c r="C300" s="267"/>
    </row>
    <row r="301" spans="3:3" ht="14.25" customHeight="1" x14ac:dyDescent="0.25">
      <c r="C301" s="267"/>
    </row>
    <row r="302" spans="3:3" ht="14.25" customHeight="1" x14ac:dyDescent="0.25">
      <c r="C302" s="267"/>
    </row>
    <row r="303" spans="3:3" ht="14.25" customHeight="1" x14ac:dyDescent="0.25">
      <c r="C303" s="267"/>
    </row>
    <row r="304" spans="3:3" ht="14.25" customHeight="1" x14ac:dyDescent="0.25">
      <c r="C304" s="267"/>
    </row>
    <row r="305" spans="3:3" ht="14.25" customHeight="1" x14ac:dyDescent="0.25">
      <c r="C305" s="267"/>
    </row>
    <row r="306" spans="3:3" ht="14.25" customHeight="1" x14ac:dyDescent="0.25">
      <c r="C306" s="267"/>
    </row>
    <row r="307" spans="3:3" ht="14.25" customHeight="1" x14ac:dyDescent="0.25">
      <c r="C307" s="267"/>
    </row>
    <row r="308" spans="3:3" ht="14.25" customHeight="1" x14ac:dyDescent="0.25">
      <c r="C308" s="267"/>
    </row>
    <row r="309" spans="3:3" ht="14.25" customHeight="1" x14ac:dyDescent="0.25">
      <c r="C309" s="267"/>
    </row>
    <row r="310" spans="3:3" ht="14.25" customHeight="1" x14ac:dyDescent="0.25">
      <c r="C310" s="267"/>
    </row>
    <row r="311" spans="3:3" ht="14.25" customHeight="1" x14ac:dyDescent="0.25">
      <c r="C311" s="267"/>
    </row>
    <row r="312" spans="3:3" ht="14.25" customHeight="1" x14ac:dyDescent="0.25">
      <c r="C312" s="267"/>
    </row>
    <row r="313" spans="3:3" ht="14.25" customHeight="1" x14ac:dyDescent="0.25">
      <c r="C313" s="267"/>
    </row>
    <row r="314" spans="3:3" ht="14.25" customHeight="1" x14ac:dyDescent="0.25">
      <c r="C314" s="267"/>
    </row>
    <row r="315" spans="3:3" ht="14.25" customHeight="1" x14ac:dyDescent="0.25">
      <c r="C315" s="267"/>
    </row>
    <row r="316" spans="3:3" ht="14.25" customHeight="1" x14ac:dyDescent="0.25">
      <c r="C316" s="267"/>
    </row>
    <row r="317" spans="3:3" ht="14.25" customHeight="1" x14ac:dyDescent="0.25">
      <c r="C317" s="267"/>
    </row>
    <row r="318" spans="3:3" ht="14.25" customHeight="1" x14ac:dyDescent="0.25">
      <c r="C318" s="267"/>
    </row>
    <row r="319" spans="3:3" ht="14.25" customHeight="1" x14ac:dyDescent="0.25">
      <c r="C319" s="267"/>
    </row>
    <row r="320" spans="3:3" ht="14.25" customHeight="1" x14ac:dyDescent="0.25">
      <c r="C320" s="267"/>
    </row>
    <row r="321" spans="3:3" ht="14.25" customHeight="1" x14ac:dyDescent="0.25">
      <c r="C321" s="267"/>
    </row>
    <row r="322" spans="3:3" ht="14.25" customHeight="1" x14ac:dyDescent="0.25">
      <c r="C322" s="267"/>
    </row>
    <row r="323" spans="3:3" ht="14.25" customHeight="1" x14ac:dyDescent="0.25">
      <c r="C323" s="267"/>
    </row>
    <row r="324" spans="3:3" ht="14.25" customHeight="1" x14ac:dyDescent="0.25">
      <c r="C324" s="267"/>
    </row>
    <row r="325" spans="3:3" ht="14.25" customHeight="1" x14ac:dyDescent="0.25">
      <c r="C325" s="267"/>
    </row>
    <row r="326" spans="3:3" ht="14.25" customHeight="1" x14ac:dyDescent="0.25">
      <c r="C326" s="267"/>
    </row>
    <row r="327" spans="3:3" ht="14.25" customHeight="1" x14ac:dyDescent="0.25">
      <c r="C327" s="267"/>
    </row>
    <row r="328" spans="3:3" ht="14.25" customHeight="1" x14ac:dyDescent="0.25">
      <c r="C328" s="267"/>
    </row>
    <row r="329" spans="3:3" ht="14.25" customHeight="1" x14ac:dyDescent="0.25">
      <c r="C329" s="267"/>
    </row>
    <row r="330" spans="3:3" ht="14.25" customHeight="1" x14ac:dyDescent="0.25">
      <c r="C330" s="267"/>
    </row>
    <row r="331" spans="3:3" ht="14.25" customHeight="1" x14ac:dyDescent="0.25">
      <c r="C331" s="267"/>
    </row>
    <row r="332" spans="3:3" ht="14.25" customHeight="1" x14ac:dyDescent="0.25">
      <c r="C332" s="267"/>
    </row>
    <row r="333" spans="3:3" ht="14.25" customHeight="1" x14ac:dyDescent="0.25">
      <c r="C333" s="267"/>
    </row>
    <row r="334" spans="3:3" ht="14.25" customHeight="1" x14ac:dyDescent="0.25">
      <c r="C334" s="267"/>
    </row>
    <row r="335" spans="3:3" ht="14.25" customHeight="1" x14ac:dyDescent="0.25">
      <c r="C335" s="267"/>
    </row>
    <row r="336" spans="3:3" ht="14.25" customHeight="1" x14ac:dyDescent="0.25">
      <c r="C336" s="267"/>
    </row>
    <row r="337" spans="3:3" ht="14.25" customHeight="1" x14ac:dyDescent="0.25">
      <c r="C337" s="267"/>
    </row>
    <row r="338" spans="3:3" ht="14.25" customHeight="1" x14ac:dyDescent="0.25">
      <c r="C338" s="267"/>
    </row>
    <row r="339" spans="3:3" ht="14.25" customHeight="1" x14ac:dyDescent="0.25">
      <c r="C339" s="267"/>
    </row>
    <row r="340" spans="3:3" ht="14.25" customHeight="1" x14ac:dyDescent="0.25">
      <c r="C340" s="267"/>
    </row>
    <row r="341" spans="3:3" ht="14.25" customHeight="1" x14ac:dyDescent="0.25">
      <c r="C341" s="267"/>
    </row>
    <row r="342" spans="3:3" ht="14.25" customHeight="1" x14ac:dyDescent="0.25">
      <c r="C342" s="267"/>
    </row>
    <row r="343" spans="3:3" ht="14.25" customHeight="1" x14ac:dyDescent="0.25">
      <c r="C343" s="267"/>
    </row>
    <row r="344" spans="3:3" ht="14.25" customHeight="1" x14ac:dyDescent="0.25">
      <c r="C344" s="267"/>
    </row>
    <row r="345" spans="3:3" ht="14.25" customHeight="1" x14ac:dyDescent="0.25">
      <c r="C345" s="267"/>
    </row>
    <row r="346" spans="3:3" ht="14.25" customHeight="1" x14ac:dyDescent="0.25">
      <c r="C346" s="267"/>
    </row>
    <row r="347" spans="3:3" ht="14.25" customHeight="1" x14ac:dyDescent="0.25">
      <c r="C347" s="267"/>
    </row>
    <row r="348" spans="3:3" ht="14.25" customHeight="1" x14ac:dyDescent="0.25">
      <c r="C348" s="267"/>
    </row>
    <row r="349" spans="3:3" ht="14.25" customHeight="1" x14ac:dyDescent="0.25">
      <c r="C349" s="267"/>
    </row>
    <row r="350" spans="3:3" ht="14.25" customHeight="1" x14ac:dyDescent="0.25">
      <c r="C350" s="267"/>
    </row>
    <row r="351" spans="3:3" ht="14.25" customHeight="1" x14ac:dyDescent="0.25">
      <c r="C351" s="267"/>
    </row>
    <row r="352" spans="3:3" ht="14.25" customHeight="1" x14ac:dyDescent="0.25">
      <c r="C352" s="267"/>
    </row>
    <row r="353" spans="3:3" ht="14.25" customHeight="1" x14ac:dyDescent="0.25">
      <c r="C353" s="267"/>
    </row>
    <row r="354" spans="3:3" ht="14.25" customHeight="1" x14ac:dyDescent="0.25">
      <c r="C354" s="267"/>
    </row>
    <row r="355" spans="3:3" ht="14.25" customHeight="1" x14ac:dyDescent="0.25">
      <c r="C355" s="267"/>
    </row>
    <row r="356" spans="3:3" ht="14.25" customHeight="1" x14ac:dyDescent="0.25">
      <c r="C356" s="267"/>
    </row>
    <row r="357" spans="3:3" ht="14.25" customHeight="1" x14ac:dyDescent="0.25">
      <c r="C357" s="267"/>
    </row>
    <row r="358" spans="3:3" ht="14.25" customHeight="1" x14ac:dyDescent="0.25">
      <c r="C358" s="267"/>
    </row>
    <row r="359" spans="3:3" ht="14.25" customHeight="1" x14ac:dyDescent="0.25">
      <c r="C359" s="267"/>
    </row>
    <row r="360" spans="3:3" ht="14.25" customHeight="1" x14ac:dyDescent="0.25">
      <c r="C360" s="267"/>
    </row>
    <row r="361" spans="3:3" ht="14.25" customHeight="1" x14ac:dyDescent="0.25">
      <c r="C361" s="267"/>
    </row>
    <row r="362" spans="3:3" ht="14.25" customHeight="1" x14ac:dyDescent="0.25">
      <c r="C362" s="267"/>
    </row>
    <row r="363" spans="3:3" ht="14.25" customHeight="1" x14ac:dyDescent="0.25">
      <c r="C363" s="267"/>
    </row>
    <row r="364" spans="3:3" ht="14.25" customHeight="1" x14ac:dyDescent="0.25">
      <c r="C364" s="267"/>
    </row>
    <row r="365" spans="3:3" ht="14.25" customHeight="1" x14ac:dyDescent="0.25">
      <c r="C365" s="267"/>
    </row>
    <row r="366" spans="3:3" ht="14.25" customHeight="1" x14ac:dyDescent="0.25">
      <c r="C366" s="267"/>
    </row>
    <row r="367" spans="3:3" ht="14.25" customHeight="1" x14ac:dyDescent="0.25">
      <c r="C367" s="267"/>
    </row>
    <row r="368" spans="3:3" ht="14.25" customHeight="1" x14ac:dyDescent="0.25">
      <c r="C368" s="267"/>
    </row>
    <row r="369" spans="3:3" ht="14.25" customHeight="1" x14ac:dyDescent="0.25">
      <c r="C369" s="267"/>
    </row>
    <row r="370" spans="3:3" ht="14.25" customHeight="1" x14ac:dyDescent="0.25">
      <c r="C370" s="267"/>
    </row>
    <row r="371" spans="3:3" ht="14.25" customHeight="1" x14ac:dyDescent="0.25">
      <c r="C371" s="267"/>
    </row>
    <row r="372" spans="3:3" ht="14.25" customHeight="1" x14ac:dyDescent="0.25">
      <c r="C372" s="267"/>
    </row>
    <row r="373" spans="3:3" ht="14.25" customHeight="1" x14ac:dyDescent="0.25">
      <c r="C373" s="267"/>
    </row>
    <row r="374" spans="3:3" ht="14.25" customHeight="1" x14ac:dyDescent="0.25">
      <c r="C374" s="267"/>
    </row>
    <row r="375" spans="3:3" ht="14.25" customHeight="1" x14ac:dyDescent="0.25">
      <c r="C375" s="267"/>
    </row>
    <row r="376" spans="3:3" ht="14.25" customHeight="1" x14ac:dyDescent="0.25">
      <c r="C376" s="267"/>
    </row>
    <row r="377" spans="3:3" ht="14.25" customHeight="1" x14ac:dyDescent="0.25">
      <c r="C377" s="267"/>
    </row>
    <row r="378" spans="3:3" ht="14.25" customHeight="1" x14ac:dyDescent="0.25">
      <c r="C378" s="267"/>
    </row>
    <row r="379" spans="3:3" ht="14.25" customHeight="1" x14ac:dyDescent="0.25">
      <c r="C379" s="267"/>
    </row>
    <row r="380" spans="3:3" ht="14.25" customHeight="1" x14ac:dyDescent="0.25">
      <c r="C380" s="267"/>
    </row>
    <row r="381" spans="3:3" ht="14.25" customHeight="1" x14ac:dyDescent="0.25">
      <c r="C381" s="267"/>
    </row>
    <row r="382" spans="3:3" ht="14.25" customHeight="1" x14ac:dyDescent="0.25">
      <c r="C382" s="267"/>
    </row>
    <row r="383" spans="3:3" ht="14.25" customHeight="1" x14ac:dyDescent="0.25">
      <c r="C383" s="267"/>
    </row>
    <row r="384" spans="3:3" ht="14.25" customHeight="1" x14ac:dyDescent="0.25">
      <c r="C384" s="267"/>
    </row>
    <row r="385" spans="3:3" ht="14.25" customHeight="1" x14ac:dyDescent="0.25">
      <c r="C385" s="267"/>
    </row>
    <row r="386" spans="3:3" ht="14.25" customHeight="1" x14ac:dyDescent="0.25">
      <c r="C386" s="267"/>
    </row>
    <row r="387" spans="3:3" ht="14.25" customHeight="1" x14ac:dyDescent="0.25">
      <c r="C387" s="267"/>
    </row>
    <row r="388" spans="3:3" ht="14.25" customHeight="1" x14ac:dyDescent="0.25">
      <c r="C388" s="267"/>
    </row>
    <row r="389" spans="3:3" ht="14.25" customHeight="1" x14ac:dyDescent="0.25">
      <c r="C389" s="267"/>
    </row>
    <row r="390" spans="3:3" ht="14.25" customHeight="1" x14ac:dyDescent="0.25">
      <c r="C390" s="267"/>
    </row>
    <row r="391" spans="3:3" ht="14.25" customHeight="1" x14ac:dyDescent="0.25">
      <c r="C391" s="267"/>
    </row>
    <row r="392" spans="3:3" ht="14.25" customHeight="1" x14ac:dyDescent="0.25">
      <c r="C392" s="267"/>
    </row>
    <row r="393" spans="3:3" ht="14.25" customHeight="1" x14ac:dyDescent="0.25">
      <c r="C393" s="267"/>
    </row>
    <row r="394" spans="3:3" ht="14.25" customHeight="1" x14ac:dyDescent="0.25">
      <c r="C394" s="267"/>
    </row>
    <row r="395" spans="3:3" ht="14.25" customHeight="1" x14ac:dyDescent="0.25">
      <c r="C395" s="267"/>
    </row>
    <row r="396" spans="3:3" ht="14.25" customHeight="1" x14ac:dyDescent="0.25">
      <c r="C396" s="267"/>
    </row>
    <row r="397" spans="3:3" ht="14.25" customHeight="1" x14ac:dyDescent="0.25">
      <c r="C397" s="267"/>
    </row>
    <row r="398" spans="3:3" ht="14.25" customHeight="1" x14ac:dyDescent="0.25">
      <c r="C398" s="267"/>
    </row>
    <row r="399" spans="3:3" ht="14.25" customHeight="1" x14ac:dyDescent="0.25">
      <c r="C399" s="267"/>
    </row>
    <row r="400" spans="3:3" ht="14.25" customHeight="1" x14ac:dyDescent="0.25">
      <c r="C400" s="267"/>
    </row>
    <row r="401" spans="3:3" ht="14.25" customHeight="1" x14ac:dyDescent="0.25">
      <c r="C401" s="267"/>
    </row>
    <row r="402" spans="3:3" ht="14.25" customHeight="1" x14ac:dyDescent="0.25">
      <c r="C402" s="267"/>
    </row>
    <row r="403" spans="3:3" ht="14.25" customHeight="1" x14ac:dyDescent="0.25">
      <c r="C403" s="267"/>
    </row>
    <row r="404" spans="3:3" ht="14.25" customHeight="1" x14ac:dyDescent="0.25">
      <c r="C404" s="267"/>
    </row>
    <row r="405" spans="3:3" ht="14.25" customHeight="1" x14ac:dyDescent="0.25">
      <c r="C405" s="267"/>
    </row>
    <row r="406" spans="3:3" ht="14.25" customHeight="1" x14ac:dyDescent="0.25">
      <c r="C406" s="267"/>
    </row>
    <row r="407" spans="3:3" ht="14.25" customHeight="1" x14ac:dyDescent="0.25">
      <c r="C407" s="267"/>
    </row>
    <row r="408" spans="3:3" ht="14.25" customHeight="1" x14ac:dyDescent="0.25">
      <c r="C408" s="267"/>
    </row>
    <row r="409" spans="3:3" ht="14.25" customHeight="1" x14ac:dyDescent="0.25">
      <c r="C409" s="267"/>
    </row>
    <row r="410" spans="3:3" ht="14.25" customHeight="1" x14ac:dyDescent="0.25">
      <c r="C410" s="267"/>
    </row>
    <row r="411" spans="3:3" ht="14.25" customHeight="1" x14ac:dyDescent="0.25">
      <c r="C411" s="267"/>
    </row>
    <row r="412" spans="3:3" ht="14.25" customHeight="1" x14ac:dyDescent="0.25">
      <c r="C412" s="267"/>
    </row>
    <row r="413" spans="3:3" ht="14.25" customHeight="1" x14ac:dyDescent="0.25">
      <c r="C413" s="267"/>
    </row>
    <row r="414" spans="3:3" ht="14.25" customHeight="1" x14ac:dyDescent="0.25">
      <c r="C414" s="267"/>
    </row>
    <row r="415" spans="3:3" ht="14.25" customHeight="1" x14ac:dyDescent="0.25">
      <c r="C415" s="267"/>
    </row>
    <row r="416" spans="3:3" ht="14.25" customHeight="1" x14ac:dyDescent="0.25">
      <c r="C416" s="267"/>
    </row>
    <row r="417" spans="3:3" ht="14.25" customHeight="1" x14ac:dyDescent="0.25">
      <c r="C417" s="267"/>
    </row>
    <row r="418" spans="3:3" ht="14.25" customHeight="1" x14ac:dyDescent="0.25">
      <c r="C418" s="267"/>
    </row>
    <row r="419" spans="3:3" ht="14.25" customHeight="1" x14ac:dyDescent="0.25">
      <c r="C419" s="267"/>
    </row>
    <row r="420" spans="3:3" ht="14.25" customHeight="1" x14ac:dyDescent="0.25">
      <c r="C420" s="267"/>
    </row>
    <row r="421" spans="3:3" ht="14.25" customHeight="1" x14ac:dyDescent="0.25">
      <c r="C421" s="267"/>
    </row>
    <row r="422" spans="3:3" ht="14.25" customHeight="1" x14ac:dyDescent="0.25">
      <c r="C422" s="267"/>
    </row>
    <row r="423" spans="3:3" ht="14.25" customHeight="1" x14ac:dyDescent="0.25">
      <c r="C423" s="267"/>
    </row>
    <row r="424" spans="3:3" ht="14.25" customHeight="1" x14ac:dyDescent="0.25">
      <c r="C424" s="267"/>
    </row>
    <row r="425" spans="3:3" ht="14.25" customHeight="1" x14ac:dyDescent="0.25">
      <c r="C425" s="267"/>
    </row>
    <row r="426" spans="3:3" ht="14.25" customHeight="1" x14ac:dyDescent="0.25">
      <c r="C426" s="267"/>
    </row>
    <row r="427" spans="3:3" ht="14.25" customHeight="1" x14ac:dyDescent="0.25">
      <c r="C427" s="267"/>
    </row>
    <row r="428" spans="3:3" ht="14.25" customHeight="1" x14ac:dyDescent="0.25">
      <c r="C428" s="267"/>
    </row>
    <row r="429" spans="3:3" ht="14.25" customHeight="1" x14ac:dyDescent="0.25">
      <c r="C429" s="267"/>
    </row>
    <row r="430" spans="3:3" ht="14.25" customHeight="1" x14ac:dyDescent="0.25">
      <c r="C430" s="267"/>
    </row>
    <row r="431" spans="3:3" ht="14.25" customHeight="1" x14ac:dyDescent="0.25">
      <c r="C431" s="267"/>
    </row>
    <row r="432" spans="3:3" ht="14.25" customHeight="1" x14ac:dyDescent="0.25">
      <c r="C432" s="267"/>
    </row>
    <row r="433" spans="3:3" ht="14.25" customHeight="1" x14ac:dyDescent="0.25">
      <c r="C433" s="267"/>
    </row>
    <row r="434" spans="3:3" ht="14.25" customHeight="1" x14ac:dyDescent="0.25">
      <c r="C434" s="267"/>
    </row>
    <row r="435" spans="3:3" ht="14.25" customHeight="1" x14ac:dyDescent="0.25">
      <c r="C435" s="267"/>
    </row>
    <row r="436" spans="3:3" ht="14.25" customHeight="1" x14ac:dyDescent="0.25">
      <c r="C436" s="267"/>
    </row>
    <row r="437" spans="3:3" ht="14.25" customHeight="1" x14ac:dyDescent="0.25">
      <c r="C437" s="267"/>
    </row>
    <row r="438" spans="3:3" ht="14.25" customHeight="1" x14ac:dyDescent="0.25">
      <c r="C438" s="267"/>
    </row>
    <row r="439" spans="3:3" ht="14.25" customHeight="1" x14ac:dyDescent="0.25">
      <c r="C439" s="267"/>
    </row>
    <row r="440" spans="3:3" ht="14.25" customHeight="1" x14ac:dyDescent="0.25">
      <c r="C440" s="267"/>
    </row>
    <row r="441" spans="3:3" ht="14.25" customHeight="1" x14ac:dyDescent="0.25">
      <c r="C441" s="267"/>
    </row>
    <row r="442" spans="3:3" ht="14.25" customHeight="1" x14ac:dyDescent="0.25">
      <c r="C442" s="267"/>
    </row>
    <row r="443" spans="3:3" ht="14.25" customHeight="1" x14ac:dyDescent="0.25">
      <c r="C443" s="267"/>
    </row>
    <row r="444" spans="3:3" ht="14.25" customHeight="1" x14ac:dyDescent="0.25">
      <c r="C444" s="267"/>
    </row>
    <row r="445" spans="3:3" ht="14.25" customHeight="1" x14ac:dyDescent="0.25">
      <c r="C445" s="267"/>
    </row>
    <row r="446" spans="3:3" ht="14.25" customHeight="1" x14ac:dyDescent="0.25">
      <c r="C446" s="267"/>
    </row>
    <row r="447" spans="3:3" ht="14.25" customHeight="1" x14ac:dyDescent="0.25">
      <c r="C447" s="267"/>
    </row>
    <row r="448" spans="3:3" ht="14.25" customHeight="1" x14ac:dyDescent="0.25">
      <c r="C448" s="267"/>
    </row>
    <row r="449" spans="3:3" ht="14.25" customHeight="1" x14ac:dyDescent="0.25">
      <c r="C449" s="267"/>
    </row>
    <row r="450" spans="3:3" ht="14.25" customHeight="1" x14ac:dyDescent="0.25">
      <c r="C450" s="267"/>
    </row>
    <row r="451" spans="3:3" ht="14.25" customHeight="1" x14ac:dyDescent="0.25">
      <c r="C451" s="267"/>
    </row>
    <row r="452" spans="3:3" ht="14.25" customHeight="1" x14ac:dyDescent="0.25">
      <c r="C452" s="267"/>
    </row>
    <row r="453" spans="3:3" ht="14.25" customHeight="1" x14ac:dyDescent="0.25">
      <c r="C453" s="267"/>
    </row>
    <row r="454" spans="3:3" ht="14.25" customHeight="1" x14ac:dyDescent="0.25">
      <c r="C454" s="267"/>
    </row>
    <row r="455" spans="3:3" ht="14.25" customHeight="1" x14ac:dyDescent="0.25">
      <c r="C455" s="267"/>
    </row>
    <row r="456" spans="3:3" ht="14.25" customHeight="1" x14ac:dyDescent="0.25">
      <c r="C456" s="267"/>
    </row>
    <row r="457" spans="3:3" ht="14.25" customHeight="1" x14ac:dyDescent="0.25">
      <c r="C457" s="267"/>
    </row>
    <row r="458" spans="3:3" ht="14.25" customHeight="1" x14ac:dyDescent="0.25">
      <c r="C458" s="267"/>
    </row>
    <row r="459" spans="3:3" ht="14.25" customHeight="1" x14ac:dyDescent="0.25">
      <c r="C459" s="267"/>
    </row>
    <row r="460" spans="3:3" ht="14.25" customHeight="1" x14ac:dyDescent="0.25">
      <c r="C460" s="267"/>
    </row>
    <row r="461" spans="3:3" ht="14.25" customHeight="1" x14ac:dyDescent="0.25">
      <c r="C461" s="267"/>
    </row>
    <row r="462" spans="3:3" ht="14.25" customHeight="1" x14ac:dyDescent="0.25">
      <c r="C462" s="267"/>
    </row>
    <row r="463" spans="3:3" ht="14.25" customHeight="1" x14ac:dyDescent="0.25">
      <c r="C463" s="267"/>
    </row>
    <row r="464" spans="3:3" ht="14.25" customHeight="1" x14ac:dyDescent="0.25">
      <c r="C464" s="267"/>
    </row>
    <row r="465" spans="3:3" ht="14.25" customHeight="1" x14ac:dyDescent="0.25">
      <c r="C465" s="267"/>
    </row>
    <row r="466" spans="3:3" ht="14.25" customHeight="1" x14ac:dyDescent="0.25">
      <c r="C466" s="267"/>
    </row>
    <row r="467" spans="3:3" ht="14.25" customHeight="1" x14ac:dyDescent="0.25">
      <c r="C467" s="267"/>
    </row>
    <row r="468" spans="3:3" ht="14.25" customHeight="1" x14ac:dyDescent="0.25">
      <c r="C468" s="267"/>
    </row>
    <row r="469" spans="3:3" ht="14.25" customHeight="1" x14ac:dyDescent="0.25">
      <c r="C469" s="267"/>
    </row>
    <row r="470" spans="3:3" ht="14.25" customHeight="1" x14ac:dyDescent="0.25">
      <c r="C470" s="267"/>
    </row>
    <row r="471" spans="3:3" ht="14.25" customHeight="1" x14ac:dyDescent="0.25">
      <c r="C471" s="267"/>
    </row>
    <row r="472" spans="3:3" ht="14.25" customHeight="1" x14ac:dyDescent="0.25">
      <c r="C472" s="267"/>
    </row>
    <row r="473" spans="3:3" ht="14.25" customHeight="1" x14ac:dyDescent="0.25">
      <c r="C473" s="267"/>
    </row>
    <row r="474" spans="3:3" ht="14.25" customHeight="1" x14ac:dyDescent="0.25">
      <c r="C474" s="267"/>
    </row>
    <row r="475" spans="3:3" ht="14.25" customHeight="1" x14ac:dyDescent="0.25">
      <c r="C475" s="267"/>
    </row>
    <row r="476" spans="3:3" ht="14.25" customHeight="1" x14ac:dyDescent="0.25">
      <c r="C476" s="267"/>
    </row>
    <row r="477" spans="3:3" ht="14.25" customHeight="1" x14ac:dyDescent="0.25">
      <c r="C477" s="267"/>
    </row>
    <row r="478" spans="3:3" ht="14.25" customHeight="1" x14ac:dyDescent="0.25">
      <c r="C478" s="267"/>
    </row>
    <row r="479" spans="3:3" ht="14.25" customHeight="1" x14ac:dyDescent="0.25">
      <c r="C479" s="267"/>
    </row>
    <row r="480" spans="3:3" ht="14.25" customHeight="1" x14ac:dyDescent="0.25">
      <c r="C480" s="267"/>
    </row>
    <row r="481" spans="3:3" ht="14.25" customHeight="1" x14ac:dyDescent="0.25">
      <c r="C481" s="267"/>
    </row>
    <row r="482" spans="3:3" ht="14.25" customHeight="1" x14ac:dyDescent="0.25">
      <c r="C482" s="267"/>
    </row>
    <row r="483" spans="3:3" ht="14.25" customHeight="1" x14ac:dyDescent="0.25">
      <c r="C483" s="267"/>
    </row>
    <row r="484" spans="3:3" ht="14.25" customHeight="1" x14ac:dyDescent="0.25">
      <c r="C484" s="267"/>
    </row>
    <row r="485" spans="3:3" ht="14.25" customHeight="1" x14ac:dyDescent="0.25">
      <c r="C485" s="267"/>
    </row>
    <row r="486" spans="3:3" ht="14.25" customHeight="1" x14ac:dyDescent="0.25">
      <c r="C486" s="267"/>
    </row>
    <row r="487" spans="3:3" ht="14.25" customHeight="1" x14ac:dyDescent="0.25">
      <c r="C487" s="267"/>
    </row>
    <row r="488" spans="3:3" ht="14.25" customHeight="1" x14ac:dyDescent="0.25">
      <c r="C488" s="267"/>
    </row>
    <row r="489" spans="3:3" ht="14.25" customHeight="1" x14ac:dyDescent="0.25">
      <c r="C489" s="267"/>
    </row>
    <row r="490" spans="3:3" ht="14.25" customHeight="1" x14ac:dyDescent="0.25">
      <c r="C490" s="267"/>
    </row>
    <row r="491" spans="3:3" ht="14.25" customHeight="1" x14ac:dyDescent="0.25">
      <c r="C491" s="267"/>
    </row>
    <row r="492" spans="3:3" ht="14.25" customHeight="1" x14ac:dyDescent="0.25">
      <c r="C492" s="267"/>
    </row>
    <row r="493" spans="3:3" ht="14.25" customHeight="1" x14ac:dyDescent="0.25">
      <c r="C493" s="267"/>
    </row>
    <row r="494" spans="3:3" ht="14.25" customHeight="1" x14ac:dyDescent="0.25">
      <c r="C494" s="267"/>
    </row>
    <row r="495" spans="3:3" ht="14.25" customHeight="1" x14ac:dyDescent="0.25">
      <c r="C495" s="267"/>
    </row>
    <row r="496" spans="3:3" ht="14.25" customHeight="1" x14ac:dyDescent="0.25">
      <c r="C496" s="267"/>
    </row>
    <row r="497" spans="3:3" ht="14.25" customHeight="1" x14ac:dyDescent="0.25">
      <c r="C497" s="267"/>
    </row>
    <row r="498" spans="3:3" ht="14.25" customHeight="1" x14ac:dyDescent="0.25">
      <c r="C498" s="267"/>
    </row>
    <row r="499" spans="3:3" ht="14.25" customHeight="1" x14ac:dyDescent="0.25">
      <c r="C499" s="267"/>
    </row>
    <row r="500" spans="3:3" ht="14.25" customHeight="1" x14ac:dyDescent="0.25">
      <c r="C500" s="267"/>
    </row>
    <row r="501" spans="3:3" ht="14.25" customHeight="1" x14ac:dyDescent="0.25">
      <c r="C501" s="267"/>
    </row>
    <row r="502" spans="3:3" ht="14.25" customHeight="1" x14ac:dyDescent="0.25">
      <c r="C502" s="267"/>
    </row>
    <row r="503" spans="3:3" ht="14.25" customHeight="1" x14ac:dyDescent="0.25">
      <c r="C503" s="267"/>
    </row>
    <row r="504" spans="3:3" ht="14.25" customHeight="1" x14ac:dyDescent="0.25">
      <c r="C504" s="267"/>
    </row>
    <row r="505" spans="3:3" ht="14.25" customHeight="1" x14ac:dyDescent="0.25">
      <c r="C505" s="267"/>
    </row>
    <row r="506" spans="3:3" ht="14.25" customHeight="1" x14ac:dyDescent="0.25">
      <c r="C506" s="267"/>
    </row>
    <row r="507" spans="3:3" ht="14.25" customHeight="1" x14ac:dyDescent="0.25">
      <c r="C507" s="267"/>
    </row>
    <row r="508" spans="3:3" ht="14.25" customHeight="1" x14ac:dyDescent="0.25">
      <c r="C508" s="267"/>
    </row>
    <row r="509" spans="3:3" ht="14.25" customHeight="1" x14ac:dyDescent="0.25">
      <c r="C509" s="267"/>
    </row>
    <row r="510" spans="3:3" ht="14.25" customHeight="1" x14ac:dyDescent="0.25">
      <c r="C510" s="267"/>
    </row>
    <row r="511" spans="3:3" ht="14.25" customHeight="1" x14ac:dyDescent="0.25">
      <c r="C511" s="267"/>
    </row>
    <row r="512" spans="3:3" ht="14.25" customHeight="1" x14ac:dyDescent="0.25">
      <c r="C512" s="267"/>
    </row>
    <row r="513" spans="3:3" ht="14.25" customHeight="1" x14ac:dyDescent="0.25">
      <c r="C513" s="267"/>
    </row>
    <row r="514" spans="3:3" ht="14.25" customHeight="1" x14ac:dyDescent="0.25">
      <c r="C514" s="267"/>
    </row>
    <row r="515" spans="3:3" ht="14.25" customHeight="1" x14ac:dyDescent="0.25">
      <c r="C515" s="267"/>
    </row>
    <row r="516" spans="3:3" ht="14.25" customHeight="1" x14ac:dyDescent="0.25">
      <c r="C516" s="267"/>
    </row>
    <row r="517" spans="3:3" ht="14.25" customHeight="1" x14ac:dyDescent="0.25">
      <c r="C517" s="267"/>
    </row>
    <row r="518" spans="3:3" ht="14.25" customHeight="1" x14ac:dyDescent="0.25">
      <c r="C518" s="267"/>
    </row>
    <row r="519" spans="3:3" ht="14.25" customHeight="1" x14ac:dyDescent="0.25">
      <c r="C519" s="267"/>
    </row>
    <row r="520" spans="3:3" ht="14.25" customHeight="1" x14ac:dyDescent="0.25">
      <c r="C520" s="267"/>
    </row>
    <row r="521" spans="3:3" ht="14.25" customHeight="1" x14ac:dyDescent="0.25">
      <c r="C521" s="267"/>
    </row>
    <row r="522" spans="3:3" ht="14.25" customHeight="1" x14ac:dyDescent="0.25">
      <c r="C522" s="267"/>
    </row>
    <row r="523" spans="3:3" ht="14.25" customHeight="1" x14ac:dyDescent="0.25">
      <c r="C523" s="267"/>
    </row>
    <row r="524" spans="3:3" ht="14.25" customHeight="1" x14ac:dyDescent="0.25">
      <c r="C524" s="267"/>
    </row>
    <row r="525" spans="3:3" ht="14.25" customHeight="1" x14ac:dyDescent="0.25">
      <c r="C525" s="267"/>
    </row>
    <row r="526" spans="3:3" ht="14.25" customHeight="1" x14ac:dyDescent="0.25">
      <c r="C526" s="267"/>
    </row>
    <row r="527" spans="3:3" ht="14.25" customHeight="1" x14ac:dyDescent="0.25">
      <c r="C527" s="267"/>
    </row>
    <row r="528" spans="3:3" ht="14.25" customHeight="1" x14ac:dyDescent="0.25">
      <c r="C528" s="267"/>
    </row>
    <row r="529" spans="3:3" ht="14.25" customHeight="1" x14ac:dyDescent="0.25">
      <c r="C529" s="267"/>
    </row>
    <row r="530" spans="3:3" ht="14.25" customHeight="1" x14ac:dyDescent="0.25">
      <c r="C530" s="267"/>
    </row>
    <row r="531" spans="3:3" ht="14.25" customHeight="1" x14ac:dyDescent="0.25">
      <c r="C531" s="267"/>
    </row>
    <row r="532" spans="3:3" ht="14.25" customHeight="1" x14ac:dyDescent="0.25">
      <c r="C532" s="267"/>
    </row>
    <row r="533" spans="3:3" ht="14.25" customHeight="1" x14ac:dyDescent="0.25">
      <c r="C533" s="267"/>
    </row>
    <row r="534" spans="3:3" ht="14.25" customHeight="1" x14ac:dyDescent="0.25">
      <c r="C534" s="267"/>
    </row>
    <row r="535" spans="3:3" ht="14.25" customHeight="1" x14ac:dyDescent="0.25">
      <c r="C535" s="267"/>
    </row>
    <row r="536" spans="3:3" ht="14.25" customHeight="1" x14ac:dyDescent="0.25">
      <c r="C536" s="267"/>
    </row>
    <row r="537" spans="3:3" ht="14.25" customHeight="1" x14ac:dyDescent="0.25">
      <c r="C537" s="267"/>
    </row>
    <row r="538" spans="3:3" ht="14.25" customHeight="1" x14ac:dyDescent="0.25">
      <c r="C538" s="267"/>
    </row>
    <row r="539" spans="3:3" ht="14.25" customHeight="1" x14ac:dyDescent="0.25">
      <c r="C539" s="267"/>
    </row>
    <row r="540" spans="3:3" ht="14.25" customHeight="1" x14ac:dyDescent="0.25">
      <c r="C540" s="267"/>
    </row>
    <row r="541" spans="3:3" ht="14.25" customHeight="1" x14ac:dyDescent="0.25">
      <c r="C541" s="267"/>
    </row>
    <row r="542" spans="3:3" ht="14.25" customHeight="1" x14ac:dyDescent="0.25">
      <c r="C542" s="267"/>
    </row>
    <row r="543" spans="3:3" ht="14.25" customHeight="1" x14ac:dyDescent="0.25">
      <c r="C543" s="267"/>
    </row>
    <row r="544" spans="3:3" ht="14.25" customHeight="1" x14ac:dyDescent="0.25">
      <c r="C544" s="267"/>
    </row>
    <row r="545" spans="3:3" ht="14.25" customHeight="1" x14ac:dyDescent="0.25">
      <c r="C545" s="267"/>
    </row>
    <row r="546" spans="3:3" ht="14.25" customHeight="1" x14ac:dyDescent="0.25">
      <c r="C546" s="267"/>
    </row>
    <row r="547" spans="3:3" ht="14.25" customHeight="1" x14ac:dyDescent="0.25">
      <c r="C547" s="267"/>
    </row>
    <row r="548" spans="3:3" ht="14.25" customHeight="1" x14ac:dyDescent="0.25">
      <c r="C548" s="267"/>
    </row>
    <row r="549" spans="3:3" ht="14.25" customHeight="1" x14ac:dyDescent="0.25">
      <c r="C549" s="267"/>
    </row>
    <row r="550" spans="3:3" ht="14.25" customHeight="1" x14ac:dyDescent="0.25">
      <c r="C550" s="267"/>
    </row>
    <row r="551" spans="3:3" ht="14.25" customHeight="1" x14ac:dyDescent="0.25">
      <c r="C551" s="267"/>
    </row>
    <row r="552" spans="3:3" ht="14.25" customHeight="1" x14ac:dyDescent="0.25">
      <c r="C552" s="267"/>
    </row>
    <row r="553" spans="3:3" ht="14.25" customHeight="1" x14ac:dyDescent="0.25">
      <c r="C553" s="267"/>
    </row>
    <row r="554" spans="3:3" ht="14.25" customHeight="1" x14ac:dyDescent="0.25">
      <c r="C554" s="267"/>
    </row>
    <row r="555" spans="3:3" ht="14.25" customHeight="1" x14ac:dyDescent="0.25">
      <c r="C555" s="267"/>
    </row>
    <row r="556" spans="3:3" ht="14.25" customHeight="1" x14ac:dyDescent="0.25">
      <c r="C556" s="267"/>
    </row>
    <row r="557" spans="3:3" ht="14.25" customHeight="1" x14ac:dyDescent="0.25">
      <c r="C557" s="267"/>
    </row>
    <row r="558" spans="3:3" ht="14.25" customHeight="1" x14ac:dyDescent="0.25">
      <c r="C558" s="267"/>
    </row>
    <row r="559" spans="3:3" ht="14.25" customHeight="1" x14ac:dyDescent="0.25">
      <c r="C559" s="267"/>
    </row>
    <row r="560" spans="3:3" ht="14.25" customHeight="1" x14ac:dyDescent="0.25">
      <c r="C560" s="267"/>
    </row>
    <row r="561" spans="3:3" ht="14.25" customHeight="1" x14ac:dyDescent="0.25">
      <c r="C561" s="267"/>
    </row>
    <row r="562" spans="3:3" ht="14.25" customHeight="1" x14ac:dyDescent="0.25">
      <c r="C562" s="267"/>
    </row>
    <row r="563" spans="3:3" ht="14.25" customHeight="1" x14ac:dyDescent="0.25">
      <c r="C563" s="267"/>
    </row>
    <row r="564" spans="3:3" ht="14.25" customHeight="1" x14ac:dyDescent="0.25">
      <c r="C564" s="267"/>
    </row>
    <row r="565" spans="3:3" ht="14.25" customHeight="1" x14ac:dyDescent="0.25">
      <c r="C565" s="267"/>
    </row>
    <row r="566" spans="3:3" ht="14.25" customHeight="1" x14ac:dyDescent="0.25">
      <c r="C566" s="267"/>
    </row>
    <row r="567" spans="3:3" ht="14.25" customHeight="1" x14ac:dyDescent="0.25">
      <c r="C567" s="267"/>
    </row>
    <row r="568" spans="3:3" ht="14.25" customHeight="1" x14ac:dyDescent="0.25">
      <c r="C568" s="267"/>
    </row>
    <row r="569" spans="3:3" ht="14.25" customHeight="1" x14ac:dyDescent="0.25">
      <c r="C569" s="267"/>
    </row>
    <row r="570" spans="3:3" ht="14.25" customHeight="1" x14ac:dyDescent="0.25">
      <c r="C570" s="267"/>
    </row>
    <row r="571" spans="3:3" ht="14.25" customHeight="1" x14ac:dyDescent="0.25">
      <c r="C571" s="267"/>
    </row>
    <row r="572" spans="3:3" ht="14.25" customHeight="1" x14ac:dyDescent="0.25">
      <c r="C572" s="267"/>
    </row>
    <row r="573" spans="3:3" ht="14.25" customHeight="1" x14ac:dyDescent="0.25">
      <c r="C573" s="267"/>
    </row>
    <row r="574" spans="3:3" ht="14.25" customHeight="1" x14ac:dyDescent="0.25">
      <c r="C574" s="267"/>
    </row>
    <row r="575" spans="3:3" ht="14.25" customHeight="1" x14ac:dyDescent="0.25">
      <c r="C575" s="267"/>
    </row>
    <row r="576" spans="3:3" ht="14.25" customHeight="1" x14ac:dyDescent="0.25">
      <c r="C576" s="267"/>
    </row>
    <row r="577" spans="3:3" ht="14.25" customHeight="1" x14ac:dyDescent="0.25">
      <c r="C577" s="267"/>
    </row>
    <row r="578" spans="3:3" ht="14.25" customHeight="1" x14ac:dyDescent="0.25">
      <c r="C578" s="267"/>
    </row>
    <row r="579" spans="3:3" ht="14.25" customHeight="1" x14ac:dyDescent="0.25">
      <c r="C579" s="267"/>
    </row>
    <row r="580" spans="3:3" ht="14.25" customHeight="1" x14ac:dyDescent="0.25">
      <c r="C580" s="267"/>
    </row>
    <row r="581" spans="3:3" ht="14.25" customHeight="1" x14ac:dyDescent="0.25">
      <c r="C581" s="267"/>
    </row>
    <row r="582" spans="3:3" ht="14.25" customHeight="1" x14ac:dyDescent="0.25">
      <c r="C582" s="267"/>
    </row>
    <row r="583" spans="3:3" ht="14.25" customHeight="1" x14ac:dyDescent="0.25">
      <c r="C583" s="267"/>
    </row>
    <row r="584" spans="3:3" ht="14.25" customHeight="1" x14ac:dyDescent="0.25">
      <c r="C584" s="267"/>
    </row>
    <row r="585" spans="3:3" ht="14.25" customHeight="1" x14ac:dyDescent="0.25">
      <c r="C585" s="267"/>
    </row>
    <row r="586" spans="3:3" ht="14.25" customHeight="1" x14ac:dyDescent="0.25">
      <c r="C586" s="267"/>
    </row>
    <row r="587" spans="3:3" ht="14.25" customHeight="1" x14ac:dyDescent="0.25">
      <c r="C587" s="267"/>
    </row>
    <row r="588" spans="3:3" ht="14.25" customHeight="1" x14ac:dyDescent="0.25">
      <c r="C588" s="267"/>
    </row>
    <row r="589" spans="3:3" ht="14.25" customHeight="1" x14ac:dyDescent="0.25">
      <c r="C589" s="267"/>
    </row>
    <row r="590" spans="3:3" ht="14.25" customHeight="1" x14ac:dyDescent="0.25">
      <c r="C590" s="267"/>
    </row>
    <row r="591" spans="3:3" ht="14.25" customHeight="1" x14ac:dyDescent="0.25">
      <c r="C591" s="267"/>
    </row>
    <row r="592" spans="3:3" ht="14.25" customHeight="1" x14ac:dyDescent="0.25">
      <c r="C592" s="267"/>
    </row>
    <row r="593" spans="3:3" ht="14.25" customHeight="1" x14ac:dyDescent="0.25">
      <c r="C593" s="267"/>
    </row>
    <row r="594" spans="3:3" ht="14.25" customHeight="1" x14ac:dyDescent="0.25">
      <c r="C594" s="267"/>
    </row>
    <row r="595" spans="3:3" ht="14.25" customHeight="1" x14ac:dyDescent="0.25">
      <c r="C595" s="267"/>
    </row>
    <row r="596" spans="3:3" ht="14.25" customHeight="1" x14ac:dyDescent="0.25">
      <c r="C596" s="267"/>
    </row>
    <row r="597" spans="3:3" ht="14.25" customHeight="1" x14ac:dyDescent="0.25">
      <c r="C597" s="267"/>
    </row>
    <row r="598" spans="3:3" ht="14.25" customHeight="1" x14ac:dyDescent="0.25">
      <c r="C598" s="267"/>
    </row>
    <row r="599" spans="3:3" ht="14.25" customHeight="1" x14ac:dyDescent="0.25">
      <c r="C599" s="267"/>
    </row>
    <row r="600" spans="3:3" ht="14.25" customHeight="1" x14ac:dyDescent="0.25">
      <c r="C600" s="267"/>
    </row>
    <row r="601" spans="3:3" ht="14.25" customHeight="1" x14ac:dyDescent="0.25">
      <c r="C601" s="267"/>
    </row>
    <row r="602" spans="3:3" ht="14.25" customHeight="1" x14ac:dyDescent="0.25">
      <c r="C602" s="267"/>
    </row>
    <row r="603" spans="3:3" ht="14.25" customHeight="1" x14ac:dyDescent="0.25">
      <c r="C603" s="267"/>
    </row>
    <row r="604" spans="3:3" ht="14.25" customHeight="1" x14ac:dyDescent="0.25">
      <c r="C604" s="267"/>
    </row>
    <row r="605" spans="3:3" ht="14.25" customHeight="1" x14ac:dyDescent="0.25">
      <c r="C605" s="267"/>
    </row>
    <row r="606" spans="3:3" ht="14.25" customHeight="1" x14ac:dyDescent="0.25">
      <c r="C606" s="267"/>
    </row>
    <row r="607" spans="3:3" ht="14.25" customHeight="1" x14ac:dyDescent="0.25">
      <c r="C607" s="267"/>
    </row>
    <row r="608" spans="3:3" ht="14.25" customHeight="1" x14ac:dyDescent="0.25">
      <c r="C608" s="267"/>
    </row>
    <row r="609" spans="3:3" ht="14.25" customHeight="1" x14ac:dyDescent="0.25">
      <c r="C609" s="267"/>
    </row>
    <row r="610" spans="3:3" ht="14.25" customHeight="1" x14ac:dyDescent="0.25">
      <c r="C610" s="267"/>
    </row>
    <row r="611" spans="3:3" ht="14.25" customHeight="1" x14ac:dyDescent="0.25">
      <c r="C611" s="267"/>
    </row>
    <row r="612" spans="3:3" ht="14.25" customHeight="1" x14ac:dyDescent="0.25">
      <c r="C612" s="267"/>
    </row>
    <row r="613" spans="3:3" ht="14.25" customHeight="1" x14ac:dyDescent="0.25">
      <c r="C613" s="267"/>
    </row>
    <row r="614" spans="3:3" ht="14.25" customHeight="1" x14ac:dyDescent="0.25">
      <c r="C614" s="267"/>
    </row>
    <row r="615" spans="3:3" ht="14.25" customHeight="1" x14ac:dyDescent="0.25">
      <c r="C615" s="267"/>
    </row>
    <row r="616" spans="3:3" ht="14.25" customHeight="1" x14ac:dyDescent="0.25">
      <c r="C616" s="267"/>
    </row>
    <row r="617" spans="3:3" ht="14.25" customHeight="1" x14ac:dyDescent="0.25">
      <c r="C617" s="267"/>
    </row>
    <row r="618" spans="3:3" ht="14.25" customHeight="1" x14ac:dyDescent="0.25">
      <c r="C618" s="267"/>
    </row>
    <row r="619" spans="3:3" ht="14.25" customHeight="1" x14ac:dyDescent="0.25">
      <c r="C619" s="267"/>
    </row>
    <row r="620" spans="3:3" ht="14.25" customHeight="1" x14ac:dyDescent="0.25">
      <c r="C620" s="267"/>
    </row>
    <row r="621" spans="3:3" ht="14.25" customHeight="1" x14ac:dyDescent="0.25">
      <c r="C621" s="267"/>
    </row>
    <row r="622" spans="3:3" ht="14.25" customHeight="1" x14ac:dyDescent="0.25">
      <c r="C622" s="267"/>
    </row>
    <row r="623" spans="3:3" ht="14.25" customHeight="1" x14ac:dyDescent="0.25">
      <c r="C623" s="267"/>
    </row>
    <row r="624" spans="3:3" ht="14.25" customHeight="1" x14ac:dyDescent="0.25">
      <c r="C624" s="267"/>
    </row>
    <row r="625" spans="3:3" ht="14.25" customHeight="1" x14ac:dyDescent="0.25">
      <c r="C625" s="267"/>
    </row>
    <row r="626" spans="3:3" ht="14.25" customHeight="1" x14ac:dyDescent="0.25">
      <c r="C626" s="267"/>
    </row>
    <row r="627" spans="3:3" ht="14.25" customHeight="1" x14ac:dyDescent="0.25">
      <c r="C627" s="267"/>
    </row>
    <row r="628" spans="3:3" ht="14.25" customHeight="1" x14ac:dyDescent="0.25">
      <c r="C628" s="267"/>
    </row>
    <row r="629" spans="3:3" ht="14.25" customHeight="1" x14ac:dyDescent="0.25">
      <c r="C629" s="267"/>
    </row>
    <row r="630" spans="3:3" ht="14.25" customHeight="1" x14ac:dyDescent="0.25">
      <c r="C630" s="267"/>
    </row>
    <row r="631" spans="3:3" ht="14.25" customHeight="1" x14ac:dyDescent="0.25">
      <c r="C631" s="267"/>
    </row>
    <row r="632" spans="3:3" ht="14.25" customHeight="1" x14ac:dyDescent="0.25">
      <c r="C632" s="267"/>
    </row>
    <row r="633" spans="3:3" ht="14.25" customHeight="1" x14ac:dyDescent="0.25">
      <c r="C633" s="267"/>
    </row>
    <row r="634" spans="3:3" ht="14.25" customHeight="1" x14ac:dyDescent="0.25">
      <c r="C634" s="267"/>
    </row>
    <row r="635" spans="3:3" ht="14.25" customHeight="1" x14ac:dyDescent="0.25">
      <c r="C635" s="267"/>
    </row>
    <row r="636" spans="3:3" ht="14.25" customHeight="1" x14ac:dyDescent="0.25">
      <c r="C636" s="267"/>
    </row>
    <row r="637" spans="3:3" ht="14.25" customHeight="1" x14ac:dyDescent="0.25">
      <c r="C637" s="267"/>
    </row>
    <row r="638" spans="3:3" ht="14.25" customHeight="1" x14ac:dyDescent="0.25">
      <c r="C638" s="267"/>
    </row>
    <row r="639" spans="3:3" ht="14.25" customHeight="1" x14ac:dyDescent="0.25">
      <c r="C639" s="267"/>
    </row>
    <row r="640" spans="3:3" ht="14.25" customHeight="1" x14ac:dyDescent="0.25">
      <c r="C640" s="267"/>
    </row>
    <row r="641" spans="3:3" ht="14.25" customHeight="1" x14ac:dyDescent="0.25">
      <c r="C641" s="267"/>
    </row>
    <row r="642" spans="3:3" ht="14.25" customHeight="1" x14ac:dyDescent="0.25">
      <c r="C642" s="267"/>
    </row>
    <row r="643" spans="3:3" ht="14.25" customHeight="1" x14ac:dyDescent="0.25">
      <c r="C643" s="267"/>
    </row>
    <row r="644" spans="3:3" ht="14.25" customHeight="1" x14ac:dyDescent="0.25">
      <c r="C644" s="267"/>
    </row>
    <row r="645" spans="3:3" ht="14.25" customHeight="1" x14ac:dyDescent="0.25">
      <c r="C645" s="267"/>
    </row>
    <row r="646" spans="3:3" ht="14.25" customHeight="1" x14ac:dyDescent="0.25">
      <c r="C646" s="267"/>
    </row>
    <row r="647" spans="3:3" ht="14.25" customHeight="1" x14ac:dyDescent="0.25">
      <c r="C647" s="267"/>
    </row>
    <row r="648" spans="3:3" ht="14.25" customHeight="1" x14ac:dyDescent="0.25">
      <c r="C648" s="267"/>
    </row>
    <row r="649" spans="3:3" ht="14.25" customHeight="1" x14ac:dyDescent="0.25">
      <c r="C649" s="267"/>
    </row>
    <row r="650" spans="3:3" ht="14.25" customHeight="1" x14ac:dyDescent="0.25">
      <c r="C650" s="267"/>
    </row>
    <row r="651" spans="3:3" ht="14.25" customHeight="1" x14ac:dyDescent="0.25">
      <c r="C651" s="267"/>
    </row>
    <row r="652" spans="3:3" ht="14.25" customHeight="1" x14ac:dyDescent="0.25">
      <c r="C652" s="267"/>
    </row>
    <row r="653" spans="3:3" ht="14.25" customHeight="1" x14ac:dyDescent="0.25">
      <c r="C653" s="267"/>
    </row>
    <row r="654" spans="3:3" ht="14.25" customHeight="1" x14ac:dyDescent="0.25">
      <c r="C654" s="267"/>
    </row>
    <row r="655" spans="3:3" ht="14.25" customHeight="1" x14ac:dyDescent="0.25">
      <c r="C655" s="267"/>
    </row>
    <row r="656" spans="3:3" ht="14.25" customHeight="1" x14ac:dyDescent="0.25">
      <c r="C656" s="267"/>
    </row>
    <row r="657" spans="3:3" ht="14.25" customHeight="1" x14ac:dyDescent="0.25">
      <c r="C657" s="267"/>
    </row>
    <row r="658" spans="3:3" ht="14.25" customHeight="1" x14ac:dyDescent="0.25">
      <c r="C658" s="267"/>
    </row>
    <row r="659" spans="3:3" ht="14.25" customHeight="1" x14ac:dyDescent="0.25">
      <c r="C659" s="267"/>
    </row>
    <row r="660" spans="3:3" ht="14.25" customHeight="1" x14ac:dyDescent="0.25">
      <c r="C660" s="267"/>
    </row>
    <row r="661" spans="3:3" ht="14.25" customHeight="1" x14ac:dyDescent="0.25">
      <c r="C661" s="267"/>
    </row>
    <row r="662" spans="3:3" ht="14.25" customHeight="1" x14ac:dyDescent="0.25">
      <c r="C662" s="267"/>
    </row>
    <row r="663" spans="3:3" ht="14.25" customHeight="1" x14ac:dyDescent="0.25">
      <c r="C663" s="267"/>
    </row>
    <row r="664" spans="3:3" ht="14.25" customHeight="1" x14ac:dyDescent="0.25">
      <c r="C664" s="267"/>
    </row>
    <row r="665" spans="3:3" ht="14.25" customHeight="1" x14ac:dyDescent="0.25">
      <c r="C665" s="267"/>
    </row>
    <row r="666" spans="3:3" ht="14.25" customHeight="1" x14ac:dyDescent="0.25">
      <c r="C666" s="267"/>
    </row>
    <row r="667" spans="3:3" ht="14.25" customHeight="1" x14ac:dyDescent="0.25">
      <c r="C667" s="267"/>
    </row>
    <row r="668" spans="3:3" ht="14.25" customHeight="1" x14ac:dyDescent="0.25">
      <c r="C668" s="267"/>
    </row>
    <row r="669" spans="3:3" ht="14.25" customHeight="1" x14ac:dyDescent="0.25">
      <c r="C669" s="267"/>
    </row>
    <row r="670" spans="3:3" ht="14.25" customHeight="1" x14ac:dyDescent="0.25">
      <c r="C670" s="267"/>
    </row>
    <row r="671" spans="3:3" ht="14.25" customHeight="1" x14ac:dyDescent="0.25">
      <c r="C671" s="267"/>
    </row>
    <row r="672" spans="3:3" ht="14.25" customHeight="1" x14ac:dyDescent="0.25">
      <c r="C672" s="267"/>
    </row>
    <row r="673" spans="3:3" ht="14.25" customHeight="1" x14ac:dyDescent="0.25">
      <c r="C673" s="267"/>
    </row>
    <row r="674" spans="3:3" ht="14.25" customHeight="1" x14ac:dyDescent="0.25">
      <c r="C674" s="267"/>
    </row>
    <row r="675" spans="3:3" ht="14.25" customHeight="1" x14ac:dyDescent="0.25">
      <c r="C675" s="267"/>
    </row>
    <row r="676" spans="3:3" ht="14.25" customHeight="1" x14ac:dyDescent="0.25">
      <c r="C676" s="267"/>
    </row>
    <row r="677" spans="3:3" ht="14.25" customHeight="1" x14ac:dyDescent="0.25">
      <c r="C677" s="267"/>
    </row>
    <row r="678" spans="3:3" ht="14.25" customHeight="1" x14ac:dyDescent="0.25">
      <c r="C678" s="267"/>
    </row>
    <row r="679" spans="3:3" ht="14.25" customHeight="1" x14ac:dyDescent="0.25">
      <c r="C679" s="267"/>
    </row>
    <row r="680" spans="3:3" ht="14.25" customHeight="1" x14ac:dyDescent="0.25">
      <c r="C680" s="267"/>
    </row>
    <row r="681" spans="3:3" ht="14.25" customHeight="1" x14ac:dyDescent="0.25">
      <c r="C681" s="267"/>
    </row>
    <row r="682" spans="3:3" ht="14.25" customHeight="1" x14ac:dyDescent="0.25">
      <c r="C682" s="267"/>
    </row>
    <row r="683" spans="3:3" ht="14.25" customHeight="1" x14ac:dyDescent="0.25">
      <c r="C683" s="267"/>
    </row>
    <row r="684" spans="3:3" ht="14.25" customHeight="1" x14ac:dyDescent="0.25">
      <c r="C684" s="267"/>
    </row>
    <row r="685" spans="3:3" ht="14.25" customHeight="1" x14ac:dyDescent="0.25">
      <c r="C685" s="267"/>
    </row>
    <row r="686" spans="3:3" ht="14.25" customHeight="1" x14ac:dyDescent="0.25">
      <c r="C686" s="267"/>
    </row>
    <row r="687" spans="3:3" ht="14.25" customHeight="1" x14ac:dyDescent="0.25">
      <c r="C687" s="267"/>
    </row>
    <row r="688" spans="3:3" ht="14.25" customHeight="1" x14ac:dyDescent="0.25">
      <c r="C688" s="267"/>
    </row>
    <row r="689" spans="3:3" ht="14.25" customHeight="1" x14ac:dyDescent="0.25">
      <c r="C689" s="267"/>
    </row>
    <row r="690" spans="3:3" ht="14.25" customHeight="1" x14ac:dyDescent="0.25">
      <c r="C690" s="267"/>
    </row>
    <row r="691" spans="3:3" ht="14.25" customHeight="1" x14ac:dyDescent="0.25">
      <c r="C691" s="267"/>
    </row>
    <row r="692" spans="3:3" ht="14.25" customHeight="1" x14ac:dyDescent="0.25">
      <c r="C692" s="267"/>
    </row>
    <row r="693" spans="3:3" ht="14.25" customHeight="1" x14ac:dyDescent="0.25">
      <c r="C693" s="267"/>
    </row>
    <row r="694" spans="3:3" ht="14.25" customHeight="1" x14ac:dyDescent="0.25">
      <c r="C694" s="267"/>
    </row>
    <row r="695" spans="3:3" ht="14.25" customHeight="1" x14ac:dyDescent="0.25">
      <c r="C695" s="267"/>
    </row>
    <row r="696" spans="3:3" ht="14.25" customHeight="1" x14ac:dyDescent="0.25">
      <c r="C696" s="267"/>
    </row>
    <row r="697" spans="3:3" ht="14.25" customHeight="1" x14ac:dyDescent="0.25">
      <c r="C697" s="267"/>
    </row>
    <row r="698" spans="3:3" ht="14.25" customHeight="1" x14ac:dyDescent="0.25">
      <c r="C698" s="267"/>
    </row>
    <row r="699" spans="3:3" ht="14.25" customHeight="1" x14ac:dyDescent="0.25">
      <c r="C699" s="267"/>
    </row>
    <row r="700" spans="3:3" ht="14.25" customHeight="1" x14ac:dyDescent="0.25">
      <c r="C700" s="267"/>
    </row>
    <row r="701" spans="3:3" ht="14.25" customHeight="1" x14ac:dyDescent="0.25">
      <c r="C701" s="267"/>
    </row>
    <row r="702" spans="3:3" ht="14.25" customHeight="1" x14ac:dyDescent="0.25">
      <c r="C702" s="267"/>
    </row>
    <row r="703" spans="3:3" ht="14.25" customHeight="1" x14ac:dyDescent="0.25">
      <c r="C703" s="267"/>
    </row>
    <row r="704" spans="3:3" ht="14.25" customHeight="1" x14ac:dyDescent="0.25">
      <c r="C704" s="267"/>
    </row>
    <row r="705" spans="3:3" ht="14.25" customHeight="1" x14ac:dyDescent="0.25">
      <c r="C705" s="267"/>
    </row>
    <row r="706" spans="3:3" ht="14.25" customHeight="1" x14ac:dyDescent="0.25">
      <c r="C706" s="267"/>
    </row>
    <row r="707" spans="3:3" ht="14.25" customHeight="1" x14ac:dyDescent="0.25">
      <c r="C707" s="267"/>
    </row>
    <row r="708" spans="3:3" ht="14.25" customHeight="1" x14ac:dyDescent="0.25">
      <c r="C708" s="267"/>
    </row>
    <row r="709" spans="3:3" ht="14.25" customHeight="1" x14ac:dyDescent="0.25">
      <c r="C709" s="267"/>
    </row>
    <row r="710" spans="3:3" ht="14.25" customHeight="1" x14ac:dyDescent="0.25">
      <c r="C710" s="267"/>
    </row>
    <row r="711" spans="3:3" ht="14.25" customHeight="1" x14ac:dyDescent="0.25">
      <c r="C711" s="267"/>
    </row>
    <row r="712" spans="3:3" ht="14.25" customHeight="1" x14ac:dyDescent="0.25">
      <c r="C712" s="267"/>
    </row>
    <row r="713" spans="3:3" ht="14.25" customHeight="1" x14ac:dyDescent="0.25">
      <c r="C713" s="267"/>
    </row>
    <row r="714" spans="3:3" ht="14.25" customHeight="1" x14ac:dyDescent="0.25">
      <c r="C714" s="267"/>
    </row>
    <row r="715" spans="3:3" ht="14.25" customHeight="1" x14ac:dyDescent="0.25">
      <c r="C715" s="267"/>
    </row>
    <row r="716" spans="3:3" ht="14.25" customHeight="1" x14ac:dyDescent="0.25">
      <c r="C716" s="267"/>
    </row>
    <row r="717" spans="3:3" ht="14.25" customHeight="1" x14ac:dyDescent="0.25">
      <c r="C717" s="267"/>
    </row>
    <row r="718" spans="3:3" ht="14.25" customHeight="1" x14ac:dyDescent="0.25">
      <c r="C718" s="267"/>
    </row>
    <row r="719" spans="3:3" ht="14.25" customHeight="1" x14ac:dyDescent="0.25">
      <c r="C719" s="267"/>
    </row>
    <row r="720" spans="3:3" ht="14.25" customHeight="1" x14ac:dyDescent="0.25">
      <c r="C720" s="267"/>
    </row>
    <row r="721" spans="3:3" ht="14.25" customHeight="1" x14ac:dyDescent="0.25">
      <c r="C721" s="267"/>
    </row>
    <row r="722" spans="3:3" ht="14.25" customHeight="1" x14ac:dyDescent="0.25">
      <c r="C722" s="267"/>
    </row>
    <row r="723" spans="3:3" ht="14.25" customHeight="1" x14ac:dyDescent="0.25">
      <c r="C723" s="267"/>
    </row>
    <row r="724" spans="3:3" ht="14.25" customHeight="1" x14ac:dyDescent="0.25">
      <c r="C724" s="267"/>
    </row>
    <row r="725" spans="3:3" ht="14.25" customHeight="1" x14ac:dyDescent="0.25">
      <c r="C725" s="267"/>
    </row>
    <row r="726" spans="3:3" ht="14.25" customHeight="1" x14ac:dyDescent="0.25">
      <c r="C726" s="267"/>
    </row>
    <row r="727" spans="3:3" ht="14.25" customHeight="1" x14ac:dyDescent="0.25">
      <c r="C727" s="267"/>
    </row>
    <row r="728" spans="3:3" ht="14.25" customHeight="1" x14ac:dyDescent="0.25">
      <c r="C728" s="267"/>
    </row>
    <row r="729" spans="3:3" ht="14.25" customHeight="1" x14ac:dyDescent="0.25">
      <c r="C729" s="267"/>
    </row>
    <row r="730" spans="3:3" ht="14.25" customHeight="1" x14ac:dyDescent="0.25">
      <c r="C730" s="267"/>
    </row>
    <row r="731" spans="3:3" ht="14.25" customHeight="1" x14ac:dyDescent="0.25">
      <c r="C731" s="267"/>
    </row>
    <row r="732" spans="3:3" ht="14.25" customHeight="1" x14ac:dyDescent="0.25">
      <c r="C732" s="267"/>
    </row>
    <row r="733" spans="3:3" ht="14.25" customHeight="1" x14ac:dyDescent="0.25">
      <c r="C733" s="267"/>
    </row>
    <row r="734" spans="3:3" ht="14.25" customHeight="1" x14ac:dyDescent="0.25">
      <c r="C734" s="267"/>
    </row>
    <row r="735" spans="3:3" ht="14.25" customHeight="1" x14ac:dyDescent="0.25">
      <c r="C735" s="267"/>
    </row>
    <row r="736" spans="3:3" ht="14.25" customHeight="1" x14ac:dyDescent="0.25">
      <c r="C736" s="267"/>
    </row>
    <row r="737" spans="3:3" ht="14.25" customHeight="1" x14ac:dyDescent="0.25">
      <c r="C737" s="267"/>
    </row>
    <row r="738" spans="3:3" ht="14.25" customHeight="1" x14ac:dyDescent="0.25">
      <c r="C738" s="267"/>
    </row>
    <row r="739" spans="3:3" ht="14.25" customHeight="1" x14ac:dyDescent="0.25">
      <c r="C739" s="267"/>
    </row>
    <row r="740" spans="3:3" ht="14.25" customHeight="1" x14ac:dyDescent="0.25">
      <c r="C740" s="267"/>
    </row>
    <row r="741" spans="3:3" ht="14.25" customHeight="1" x14ac:dyDescent="0.25">
      <c r="C741" s="267"/>
    </row>
    <row r="742" spans="3:3" ht="14.25" customHeight="1" x14ac:dyDescent="0.25">
      <c r="C742" s="267"/>
    </row>
    <row r="743" spans="3:3" ht="14.25" customHeight="1" x14ac:dyDescent="0.25">
      <c r="C743" s="267"/>
    </row>
    <row r="744" spans="3:3" ht="14.25" customHeight="1" x14ac:dyDescent="0.25">
      <c r="C744" s="267"/>
    </row>
    <row r="745" spans="3:3" ht="14.25" customHeight="1" x14ac:dyDescent="0.25">
      <c r="C745" s="267"/>
    </row>
    <row r="746" spans="3:3" ht="14.25" customHeight="1" x14ac:dyDescent="0.25">
      <c r="C746" s="267"/>
    </row>
    <row r="747" spans="3:3" ht="14.25" customHeight="1" x14ac:dyDescent="0.25">
      <c r="C747" s="267"/>
    </row>
    <row r="748" spans="3:3" ht="14.25" customHeight="1" x14ac:dyDescent="0.25">
      <c r="C748" s="267"/>
    </row>
    <row r="749" spans="3:3" ht="14.25" customHeight="1" x14ac:dyDescent="0.25">
      <c r="C749" s="267"/>
    </row>
    <row r="750" spans="3:3" ht="14.25" customHeight="1" x14ac:dyDescent="0.25">
      <c r="C750" s="267"/>
    </row>
    <row r="751" spans="3:3" ht="14.25" customHeight="1" x14ac:dyDescent="0.25">
      <c r="C751" s="267"/>
    </row>
    <row r="752" spans="3:3" ht="14.25" customHeight="1" x14ac:dyDescent="0.25">
      <c r="C752" s="267"/>
    </row>
    <row r="753" spans="3:3" ht="14.25" customHeight="1" x14ac:dyDescent="0.25">
      <c r="C753" s="267"/>
    </row>
    <row r="754" spans="3:3" ht="14.25" customHeight="1" x14ac:dyDescent="0.25">
      <c r="C754" s="267"/>
    </row>
    <row r="755" spans="3:3" ht="14.25" customHeight="1" x14ac:dyDescent="0.25">
      <c r="C755" s="267"/>
    </row>
    <row r="756" spans="3:3" ht="14.25" customHeight="1" x14ac:dyDescent="0.25">
      <c r="C756" s="267"/>
    </row>
    <row r="757" spans="3:3" ht="14.25" customHeight="1" x14ac:dyDescent="0.25">
      <c r="C757" s="267"/>
    </row>
    <row r="758" spans="3:3" ht="14.25" customHeight="1" x14ac:dyDescent="0.25">
      <c r="C758" s="267"/>
    </row>
    <row r="759" spans="3:3" ht="14.25" customHeight="1" x14ac:dyDescent="0.25">
      <c r="C759" s="267"/>
    </row>
    <row r="760" spans="3:3" ht="14.25" customHeight="1" x14ac:dyDescent="0.25">
      <c r="C760" s="267"/>
    </row>
    <row r="761" spans="3:3" ht="14.25" customHeight="1" x14ac:dyDescent="0.25">
      <c r="C761" s="267"/>
    </row>
    <row r="762" spans="3:3" ht="14.25" customHeight="1" x14ac:dyDescent="0.25">
      <c r="C762" s="267"/>
    </row>
    <row r="763" spans="3:3" ht="14.25" customHeight="1" x14ac:dyDescent="0.25">
      <c r="C763" s="267"/>
    </row>
    <row r="764" spans="3:3" ht="14.25" customHeight="1" x14ac:dyDescent="0.25">
      <c r="C764" s="267"/>
    </row>
    <row r="765" spans="3:3" ht="14.25" customHeight="1" x14ac:dyDescent="0.25">
      <c r="C765" s="267"/>
    </row>
    <row r="766" spans="3:3" ht="14.25" customHeight="1" x14ac:dyDescent="0.25">
      <c r="C766" s="267"/>
    </row>
    <row r="767" spans="3:3" ht="14.25" customHeight="1" x14ac:dyDescent="0.25">
      <c r="C767" s="267"/>
    </row>
    <row r="768" spans="3:3" ht="14.25" customHeight="1" x14ac:dyDescent="0.25">
      <c r="C768" s="267"/>
    </row>
    <row r="769" spans="3:3" ht="14.25" customHeight="1" x14ac:dyDescent="0.25">
      <c r="C769" s="267"/>
    </row>
    <row r="770" spans="3:3" ht="14.25" customHeight="1" x14ac:dyDescent="0.25">
      <c r="C770" s="267"/>
    </row>
    <row r="771" spans="3:3" ht="14.25" customHeight="1" x14ac:dyDescent="0.25">
      <c r="C771" s="267"/>
    </row>
    <row r="772" spans="3:3" ht="14.25" customHeight="1" x14ac:dyDescent="0.25">
      <c r="C772" s="267"/>
    </row>
    <row r="773" spans="3:3" ht="14.25" customHeight="1" x14ac:dyDescent="0.25">
      <c r="C773" s="267"/>
    </row>
    <row r="774" spans="3:3" ht="14.25" customHeight="1" x14ac:dyDescent="0.25">
      <c r="C774" s="267"/>
    </row>
    <row r="775" spans="3:3" ht="14.25" customHeight="1" x14ac:dyDescent="0.25">
      <c r="C775" s="267"/>
    </row>
    <row r="776" spans="3:3" ht="14.25" customHeight="1" x14ac:dyDescent="0.25">
      <c r="C776" s="267"/>
    </row>
    <row r="777" spans="3:3" ht="14.25" customHeight="1" x14ac:dyDescent="0.25">
      <c r="C777" s="267"/>
    </row>
    <row r="778" spans="3:3" ht="14.25" customHeight="1" x14ac:dyDescent="0.25">
      <c r="C778" s="267"/>
    </row>
    <row r="779" spans="3:3" ht="14.25" customHeight="1" x14ac:dyDescent="0.25">
      <c r="C779" s="267"/>
    </row>
    <row r="780" spans="3:3" ht="14.25" customHeight="1" x14ac:dyDescent="0.25">
      <c r="C780" s="267"/>
    </row>
    <row r="781" spans="3:3" ht="14.25" customHeight="1" x14ac:dyDescent="0.25">
      <c r="C781" s="267"/>
    </row>
    <row r="782" spans="3:3" ht="14.25" customHeight="1" x14ac:dyDescent="0.25">
      <c r="C782" s="267"/>
    </row>
    <row r="783" spans="3:3" ht="14.25" customHeight="1" x14ac:dyDescent="0.25">
      <c r="C783" s="267"/>
    </row>
    <row r="784" spans="3:3" ht="14.25" customHeight="1" x14ac:dyDescent="0.25">
      <c r="C784" s="267"/>
    </row>
    <row r="785" spans="3:3" ht="14.25" customHeight="1" x14ac:dyDescent="0.25">
      <c r="C785" s="267"/>
    </row>
    <row r="786" spans="3:3" ht="14.25" customHeight="1" x14ac:dyDescent="0.25">
      <c r="C786" s="267"/>
    </row>
    <row r="787" spans="3:3" ht="14.25" customHeight="1" x14ac:dyDescent="0.25">
      <c r="C787" s="267"/>
    </row>
    <row r="788" spans="3:3" ht="14.25" customHeight="1" x14ac:dyDescent="0.25">
      <c r="C788" s="267"/>
    </row>
    <row r="789" spans="3:3" ht="14.25" customHeight="1" x14ac:dyDescent="0.25">
      <c r="C789" s="267"/>
    </row>
    <row r="790" spans="3:3" ht="14.25" customHeight="1" x14ac:dyDescent="0.25">
      <c r="C790" s="267"/>
    </row>
    <row r="791" spans="3:3" ht="14.25" customHeight="1" x14ac:dyDescent="0.25">
      <c r="C791" s="267"/>
    </row>
    <row r="792" spans="3:3" ht="14.25" customHeight="1" x14ac:dyDescent="0.25">
      <c r="C792" s="267"/>
    </row>
    <row r="793" spans="3:3" ht="14.25" customHeight="1" x14ac:dyDescent="0.25">
      <c r="C793" s="267"/>
    </row>
    <row r="794" spans="3:3" ht="14.25" customHeight="1" x14ac:dyDescent="0.25">
      <c r="C794" s="267"/>
    </row>
    <row r="795" spans="3:3" ht="14.25" customHeight="1" x14ac:dyDescent="0.25">
      <c r="C795" s="267"/>
    </row>
    <row r="796" spans="3:3" ht="14.25" customHeight="1" x14ac:dyDescent="0.25">
      <c r="C796" s="267"/>
    </row>
    <row r="797" spans="3:3" ht="14.25" customHeight="1" x14ac:dyDescent="0.25">
      <c r="C797" s="267"/>
    </row>
    <row r="798" spans="3:3" ht="14.25" customHeight="1" x14ac:dyDescent="0.25">
      <c r="C798" s="267"/>
    </row>
    <row r="799" spans="3:3" ht="14.25" customHeight="1" x14ac:dyDescent="0.25">
      <c r="C799" s="267"/>
    </row>
    <row r="800" spans="3:3" ht="14.25" customHeight="1" x14ac:dyDescent="0.25">
      <c r="C800" s="267"/>
    </row>
    <row r="801" spans="3:3" ht="14.25" customHeight="1" x14ac:dyDescent="0.25">
      <c r="C801" s="267"/>
    </row>
    <row r="802" spans="3:3" ht="14.25" customHeight="1" x14ac:dyDescent="0.25">
      <c r="C802" s="267"/>
    </row>
    <row r="803" spans="3:3" ht="14.25" customHeight="1" x14ac:dyDescent="0.25">
      <c r="C803" s="267"/>
    </row>
    <row r="804" spans="3:3" ht="14.25" customHeight="1" x14ac:dyDescent="0.25">
      <c r="C804" s="267"/>
    </row>
    <row r="805" spans="3:3" ht="14.25" customHeight="1" x14ac:dyDescent="0.25">
      <c r="C805" s="267"/>
    </row>
    <row r="806" spans="3:3" ht="14.25" customHeight="1" x14ac:dyDescent="0.25">
      <c r="C806" s="267"/>
    </row>
    <row r="807" spans="3:3" ht="14.25" customHeight="1" x14ac:dyDescent="0.25">
      <c r="C807" s="267"/>
    </row>
    <row r="808" spans="3:3" ht="14.25" customHeight="1" x14ac:dyDescent="0.25">
      <c r="C808" s="267"/>
    </row>
    <row r="809" spans="3:3" ht="14.25" customHeight="1" x14ac:dyDescent="0.25">
      <c r="C809" s="267"/>
    </row>
    <row r="810" spans="3:3" ht="14.25" customHeight="1" x14ac:dyDescent="0.25">
      <c r="C810" s="267"/>
    </row>
    <row r="811" spans="3:3" ht="14.25" customHeight="1" x14ac:dyDescent="0.25">
      <c r="C811" s="267"/>
    </row>
    <row r="812" spans="3:3" ht="14.25" customHeight="1" x14ac:dyDescent="0.25">
      <c r="C812" s="267"/>
    </row>
    <row r="813" spans="3:3" ht="14.25" customHeight="1" x14ac:dyDescent="0.25">
      <c r="C813" s="267"/>
    </row>
    <row r="814" spans="3:3" ht="14.25" customHeight="1" x14ac:dyDescent="0.25">
      <c r="C814" s="267"/>
    </row>
    <row r="815" spans="3:3" ht="14.25" customHeight="1" x14ac:dyDescent="0.25">
      <c r="C815" s="267"/>
    </row>
    <row r="816" spans="3:3" ht="14.25" customHeight="1" x14ac:dyDescent="0.25">
      <c r="C816" s="267"/>
    </row>
    <row r="817" spans="3:3" ht="14.25" customHeight="1" x14ac:dyDescent="0.25">
      <c r="C817" s="267"/>
    </row>
    <row r="818" spans="3:3" ht="14.25" customHeight="1" x14ac:dyDescent="0.25">
      <c r="C818" s="267"/>
    </row>
    <row r="819" spans="3:3" ht="14.25" customHeight="1" x14ac:dyDescent="0.25">
      <c r="C819" s="267"/>
    </row>
    <row r="820" spans="3:3" ht="14.25" customHeight="1" x14ac:dyDescent="0.25">
      <c r="C820" s="267"/>
    </row>
    <row r="821" spans="3:3" ht="14.25" customHeight="1" x14ac:dyDescent="0.25">
      <c r="C821" s="267"/>
    </row>
    <row r="822" spans="3:3" ht="14.25" customHeight="1" x14ac:dyDescent="0.25">
      <c r="C822" s="267"/>
    </row>
    <row r="823" spans="3:3" ht="14.25" customHeight="1" x14ac:dyDescent="0.25">
      <c r="C823" s="267"/>
    </row>
    <row r="824" spans="3:3" ht="14.25" customHeight="1" x14ac:dyDescent="0.25">
      <c r="C824" s="267"/>
    </row>
    <row r="825" spans="3:3" ht="14.25" customHeight="1" x14ac:dyDescent="0.25">
      <c r="C825" s="267"/>
    </row>
    <row r="826" spans="3:3" ht="14.25" customHeight="1" x14ac:dyDescent="0.25">
      <c r="C826" s="267"/>
    </row>
    <row r="827" spans="3:3" ht="14.25" customHeight="1" x14ac:dyDescent="0.25">
      <c r="C827" s="267"/>
    </row>
    <row r="828" spans="3:3" ht="14.25" customHeight="1" x14ac:dyDescent="0.25">
      <c r="C828" s="267"/>
    </row>
    <row r="829" spans="3:3" ht="14.25" customHeight="1" x14ac:dyDescent="0.25">
      <c r="C829" s="267"/>
    </row>
    <row r="830" spans="3:3" ht="14.25" customHeight="1" x14ac:dyDescent="0.25">
      <c r="C830" s="267"/>
    </row>
    <row r="831" spans="3:3" ht="14.25" customHeight="1" x14ac:dyDescent="0.25">
      <c r="C831" s="267"/>
    </row>
    <row r="832" spans="3:3" ht="14.25" customHeight="1" x14ac:dyDescent="0.25">
      <c r="C832" s="267"/>
    </row>
    <row r="833" spans="3:3" ht="14.25" customHeight="1" x14ac:dyDescent="0.25">
      <c r="C833" s="267"/>
    </row>
    <row r="834" spans="3:3" ht="14.25" customHeight="1" x14ac:dyDescent="0.25">
      <c r="C834" s="267"/>
    </row>
    <row r="835" spans="3:3" ht="14.25" customHeight="1" x14ac:dyDescent="0.25">
      <c r="C835" s="267"/>
    </row>
    <row r="836" spans="3:3" ht="14.25" customHeight="1" x14ac:dyDescent="0.25">
      <c r="C836" s="267"/>
    </row>
    <row r="837" spans="3:3" ht="14.25" customHeight="1" x14ac:dyDescent="0.25">
      <c r="C837" s="267"/>
    </row>
    <row r="838" spans="3:3" ht="14.25" customHeight="1" x14ac:dyDescent="0.25">
      <c r="C838" s="267"/>
    </row>
    <row r="839" spans="3:3" ht="14.25" customHeight="1" x14ac:dyDescent="0.25">
      <c r="C839" s="267"/>
    </row>
    <row r="840" spans="3:3" ht="14.25" customHeight="1" x14ac:dyDescent="0.25">
      <c r="C840" s="267"/>
    </row>
    <row r="841" spans="3:3" ht="14.25" customHeight="1" x14ac:dyDescent="0.25">
      <c r="C841" s="267"/>
    </row>
    <row r="842" spans="3:3" ht="14.25" customHeight="1" x14ac:dyDescent="0.25">
      <c r="C842" s="267"/>
    </row>
    <row r="843" spans="3:3" ht="14.25" customHeight="1" x14ac:dyDescent="0.25">
      <c r="C843" s="267"/>
    </row>
    <row r="844" spans="3:3" ht="14.25" customHeight="1" x14ac:dyDescent="0.25">
      <c r="C844" s="267"/>
    </row>
    <row r="845" spans="3:3" ht="14.25" customHeight="1" x14ac:dyDescent="0.25">
      <c r="C845" s="267"/>
    </row>
    <row r="846" spans="3:3" ht="14.25" customHeight="1" x14ac:dyDescent="0.25">
      <c r="C846" s="267"/>
    </row>
    <row r="847" spans="3:3" ht="14.25" customHeight="1" x14ac:dyDescent="0.25">
      <c r="C847" s="267"/>
    </row>
    <row r="848" spans="3:3" ht="14.25" customHeight="1" x14ac:dyDescent="0.25">
      <c r="C848" s="267"/>
    </row>
    <row r="849" spans="3:3" ht="14.25" customHeight="1" x14ac:dyDescent="0.25">
      <c r="C849" s="267"/>
    </row>
    <row r="850" spans="3:3" ht="14.25" customHeight="1" x14ac:dyDescent="0.25">
      <c r="C850" s="267"/>
    </row>
    <row r="851" spans="3:3" ht="14.25" customHeight="1" x14ac:dyDescent="0.25">
      <c r="C851" s="267"/>
    </row>
    <row r="852" spans="3:3" ht="14.25" customHeight="1" x14ac:dyDescent="0.25">
      <c r="C852" s="267"/>
    </row>
    <row r="853" spans="3:3" ht="14.25" customHeight="1" x14ac:dyDescent="0.25">
      <c r="C853" s="267"/>
    </row>
    <row r="854" spans="3:3" ht="14.25" customHeight="1" x14ac:dyDescent="0.25">
      <c r="C854" s="267"/>
    </row>
    <row r="855" spans="3:3" ht="14.25" customHeight="1" x14ac:dyDescent="0.25">
      <c r="C855" s="267"/>
    </row>
    <row r="856" spans="3:3" ht="14.25" customHeight="1" x14ac:dyDescent="0.25">
      <c r="C856" s="267"/>
    </row>
    <row r="857" spans="3:3" ht="14.25" customHeight="1" x14ac:dyDescent="0.25">
      <c r="C857" s="267"/>
    </row>
    <row r="858" spans="3:3" ht="14.25" customHeight="1" x14ac:dyDescent="0.25">
      <c r="C858" s="267"/>
    </row>
    <row r="859" spans="3:3" ht="14.25" customHeight="1" x14ac:dyDescent="0.25">
      <c r="C859" s="267"/>
    </row>
    <row r="860" spans="3:3" ht="14.25" customHeight="1" x14ac:dyDescent="0.25">
      <c r="C860" s="267"/>
    </row>
    <row r="861" spans="3:3" ht="14.25" customHeight="1" x14ac:dyDescent="0.25">
      <c r="C861" s="267"/>
    </row>
    <row r="862" spans="3:3" ht="14.25" customHeight="1" x14ac:dyDescent="0.25">
      <c r="C862" s="267"/>
    </row>
    <row r="863" spans="3:3" ht="14.25" customHeight="1" x14ac:dyDescent="0.25">
      <c r="C863" s="267"/>
    </row>
    <row r="864" spans="3:3" ht="14.25" customHeight="1" x14ac:dyDescent="0.25">
      <c r="C864" s="267"/>
    </row>
    <row r="865" spans="3:3" ht="14.25" customHeight="1" x14ac:dyDescent="0.25">
      <c r="C865" s="267"/>
    </row>
    <row r="866" spans="3:3" ht="14.25" customHeight="1" x14ac:dyDescent="0.25">
      <c r="C866" s="267"/>
    </row>
    <row r="867" spans="3:3" ht="14.25" customHeight="1" x14ac:dyDescent="0.25">
      <c r="C867" s="267"/>
    </row>
    <row r="868" spans="3:3" ht="14.25" customHeight="1" x14ac:dyDescent="0.25">
      <c r="C868" s="267"/>
    </row>
    <row r="869" spans="3:3" ht="14.25" customHeight="1" x14ac:dyDescent="0.25">
      <c r="C869" s="267"/>
    </row>
    <row r="870" spans="3:3" ht="14.25" customHeight="1" x14ac:dyDescent="0.25">
      <c r="C870" s="267"/>
    </row>
    <row r="871" spans="3:3" ht="14.25" customHeight="1" x14ac:dyDescent="0.25">
      <c r="C871" s="267"/>
    </row>
    <row r="872" spans="3:3" ht="14.25" customHeight="1" x14ac:dyDescent="0.25">
      <c r="C872" s="267"/>
    </row>
    <row r="873" spans="3:3" ht="14.25" customHeight="1" x14ac:dyDescent="0.25">
      <c r="C873" s="267"/>
    </row>
    <row r="874" spans="3:3" ht="14.25" customHeight="1" x14ac:dyDescent="0.25">
      <c r="C874" s="267"/>
    </row>
    <row r="875" spans="3:3" ht="14.25" customHeight="1" x14ac:dyDescent="0.25">
      <c r="C875" s="267"/>
    </row>
    <row r="876" spans="3:3" ht="14.25" customHeight="1" x14ac:dyDescent="0.25">
      <c r="C876" s="267"/>
    </row>
    <row r="877" spans="3:3" ht="14.25" customHeight="1" x14ac:dyDescent="0.25">
      <c r="C877" s="267"/>
    </row>
    <row r="878" spans="3:3" ht="14.25" customHeight="1" x14ac:dyDescent="0.25">
      <c r="C878" s="267"/>
    </row>
    <row r="879" spans="3:3" ht="14.25" customHeight="1" x14ac:dyDescent="0.25">
      <c r="C879" s="267"/>
    </row>
    <row r="880" spans="3:3" ht="14.25" customHeight="1" x14ac:dyDescent="0.25">
      <c r="C880" s="267"/>
    </row>
    <row r="881" spans="3:3" ht="14.25" customHeight="1" x14ac:dyDescent="0.25">
      <c r="C881" s="267"/>
    </row>
    <row r="882" spans="3:3" ht="14.25" customHeight="1" x14ac:dyDescent="0.25">
      <c r="C882" s="267"/>
    </row>
    <row r="883" spans="3:3" ht="14.25" customHeight="1" x14ac:dyDescent="0.25">
      <c r="C883" s="267"/>
    </row>
    <row r="884" spans="3:3" ht="14.25" customHeight="1" x14ac:dyDescent="0.25">
      <c r="C884" s="267"/>
    </row>
    <row r="885" spans="3:3" ht="14.25" customHeight="1" x14ac:dyDescent="0.25">
      <c r="C885" s="267"/>
    </row>
    <row r="886" spans="3:3" ht="14.25" customHeight="1" x14ac:dyDescent="0.25">
      <c r="C886" s="267"/>
    </row>
    <row r="887" spans="3:3" ht="14.25" customHeight="1" x14ac:dyDescent="0.25">
      <c r="C887" s="267"/>
    </row>
    <row r="888" spans="3:3" ht="14.25" customHeight="1" x14ac:dyDescent="0.25">
      <c r="C888" s="267"/>
    </row>
    <row r="889" spans="3:3" ht="14.25" customHeight="1" x14ac:dyDescent="0.25">
      <c r="C889" s="267"/>
    </row>
    <row r="890" spans="3:3" ht="14.25" customHeight="1" x14ac:dyDescent="0.25">
      <c r="C890" s="267"/>
    </row>
    <row r="891" spans="3:3" ht="14.25" customHeight="1" x14ac:dyDescent="0.25">
      <c r="C891" s="267"/>
    </row>
    <row r="892" spans="3:3" ht="14.25" customHeight="1" x14ac:dyDescent="0.25">
      <c r="C892" s="267"/>
    </row>
    <row r="893" spans="3:3" ht="14.25" customHeight="1" x14ac:dyDescent="0.25">
      <c r="C893" s="267"/>
    </row>
    <row r="894" spans="3:3" ht="14.25" customHeight="1" x14ac:dyDescent="0.25">
      <c r="C894" s="267"/>
    </row>
    <row r="895" spans="3:3" ht="14.25" customHeight="1" x14ac:dyDescent="0.25">
      <c r="C895" s="267"/>
    </row>
    <row r="896" spans="3:3" ht="14.25" customHeight="1" x14ac:dyDescent="0.25">
      <c r="C896" s="267"/>
    </row>
    <row r="897" spans="3:3" ht="14.25" customHeight="1" x14ac:dyDescent="0.25">
      <c r="C897" s="267"/>
    </row>
    <row r="898" spans="3:3" ht="14.25" customHeight="1" x14ac:dyDescent="0.25">
      <c r="C898" s="267"/>
    </row>
    <row r="899" spans="3:3" ht="14.25" customHeight="1" x14ac:dyDescent="0.25">
      <c r="C899" s="267"/>
    </row>
    <row r="900" spans="3:3" ht="14.25" customHeight="1" x14ac:dyDescent="0.25">
      <c r="C900" s="267"/>
    </row>
    <row r="901" spans="3:3" ht="14.25" customHeight="1" x14ac:dyDescent="0.25">
      <c r="C901" s="267"/>
    </row>
    <row r="902" spans="3:3" ht="14.25" customHeight="1" x14ac:dyDescent="0.25">
      <c r="C902" s="267"/>
    </row>
    <row r="903" spans="3:3" ht="14.25" customHeight="1" x14ac:dyDescent="0.25">
      <c r="C903" s="267"/>
    </row>
    <row r="904" spans="3:3" ht="14.25" customHeight="1" x14ac:dyDescent="0.25">
      <c r="C904" s="267"/>
    </row>
    <row r="905" spans="3:3" ht="14.25" customHeight="1" x14ac:dyDescent="0.25">
      <c r="C905" s="267"/>
    </row>
    <row r="906" spans="3:3" ht="14.25" customHeight="1" x14ac:dyDescent="0.25">
      <c r="C906" s="267"/>
    </row>
    <row r="907" spans="3:3" ht="14.25" customHeight="1" x14ac:dyDescent="0.25">
      <c r="C907" s="267"/>
    </row>
    <row r="908" spans="3:3" ht="14.25" customHeight="1" x14ac:dyDescent="0.25">
      <c r="C908" s="267"/>
    </row>
    <row r="909" spans="3:3" ht="14.25" customHeight="1" x14ac:dyDescent="0.25">
      <c r="C909" s="267"/>
    </row>
    <row r="910" spans="3:3" ht="14.25" customHeight="1" x14ac:dyDescent="0.25">
      <c r="C910" s="267"/>
    </row>
    <row r="911" spans="3:3" ht="14.25" customHeight="1" x14ac:dyDescent="0.25">
      <c r="C911" s="267"/>
    </row>
    <row r="912" spans="3:3" ht="14.25" customHeight="1" x14ac:dyDescent="0.25">
      <c r="C912" s="267"/>
    </row>
    <row r="913" spans="3:3" ht="14.25" customHeight="1" x14ac:dyDescent="0.25">
      <c r="C913" s="267"/>
    </row>
    <row r="914" spans="3:3" ht="14.25" customHeight="1" x14ac:dyDescent="0.25">
      <c r="C914" s="267"/>
    </row>
    <row r="915" spans="3:3" ht="14.25" customHeight="1" x14ac:dyDescent="0.25">
      <c r="C915" s="267"/>
    </row>
    <row r="916" spans="3:3" ht="14.25" customHeight="1" x14ac:dyDescent="0.25">
      <c r="C916" s="267"/>
    </row>
    <row r="917" spans="3:3" ht="14.25" customHeight="1" x14ac:dyDescent="0.25">
      <c r="C917" s="267"/>
    </row>
    <row r="918" spans="3:3" ht="14.25" customHeight="1" x14ac:dyDescent="0.25">
      <c r="C918" s="267"/>
    </row>
    <row r="919" spans="3:3" ht="14.25" customHeight="1" x14ac:dyDescent="0.25">
      <c r="C919" s="267"/>
    </row>
    <row r="920" spans="3:3" ht="14.25" customHeight="1" x14ac:dyDescent="0.25">
      <c r="C920" s="267"/>
    </row>
    <row r="921" spans="3:3" ht="14.25" customHeight="1" x14ac:dyDescent="0.25">
      <c r="C921" s="267"/>
    </row>
    <row r="922" spans="3:3" ht="14.25" customHeight="1" x14ac:dyDescent="0.25">
      <c r="C922" s="267"/>
    </row>
    <row r="923" spans="3:3" ht="14.25" customHeight="1" x14ac:dyDescent="0.25">
      <c r="C923" s="267"/>
    </row>
    <row r="924" spans="3:3" ht="14.25" customHeight="1" x14ac:dyDescent="0.25">
      <c r="C924" s="267"/>
    </row>
    <row r="925" spans="3:3" ht="14.25" customHeight="1" x14ac:dyDescent="0.25">
      <c r="C925" s="267"/>
    </row>
    <row r="926" spans="3:3" ht="14.25" customHeight="1" x14ac:dyDescent="0.25">
      <c r="C926" s="267"/>
    </row>
    <row r="927" spans="3:3" ht="14.25" customHeight="1" x14ac:dyDescent="0.25">
      <c r="C927" s="267"/>
    </row>
    <row r="928" spans="3:3" ht="14.25" customHeight="1" x14ac:dyDescent="0.25">
      <c r="C928" s="267"/>
    </row>
    <row r="929" spans="3:3" ht="14.25" customHeight="1" x14ac:dyDescent="0.25">
      <c r="C929" s="267"/>
    </row>
    <row r="930" spans="3:3" ht="14.25" customHeight="1" x14ac:dyDescent="0.25">
      <c r="C930" s="267"/>
    </row>
    <row r="931" spans="3:3" ht="14.25" customHeight="1" x14ac:dyDescent="0.25">
      <c r="C931" s="267"/>
    </row>
    <row r="932" spans="3:3" ht="14.25" customHeight="1" x14ac:dyDescent="0.25">
      <c r="C932" s="267"/>
    </row>
    <row r="933" spans="3:3" ht="14.25" customHeight="1" x14ac:dyDescent="0.25">
      <c r="C933" s="267"/>
    </row>
    <row r="934" spans="3:3" ht="14.25" customHeight="1" x14ac:dyDescent="0.25">
      <c r="C934" s="267"/>
    </row>
    <row r="935" spans="3:3" ht="14.25" customHeight="1" x14ac:dyDescent="0.25">
      <c r="C935" s="267"/>
    </row>
    <row r="936" spans="3:3" ht="14.25" customHeight="1" x14ac:dyDescent="0.25">
      <c r="C936" s="267"/>
    </row>
    <row r="937" spans="3:3" ht="14.25" customHeight="1" x14ac:dyDescent="0.25">
      <c r="C937" s="267"/>
    </row>
    <row r="938" spans="3:3" ht="14.25" customHeight="1" x14ac:dyDescent="0.25">
      <c r="C938" s="267"/>
    </row>
    <row r="939" spans="3:3" ht="14.25" customHeight="1" x14ac:dyDescent="0.25">
      <c r="C939" s="267"/>
    </row>
    <row r="940" spans="3:3" ht="14.25" customHeight="1" x14ac:dyDescent="0.25">
      <c r="C940" s="267"/>
    </row>
    <row r="941" spans="3:3" ht="14.25" customHeight="1" x14ac:dyDescent="0.25">
      <c r="C941" s="267"/>
    </row>
    <row r="942" spans="3:3" ht="14.25" customHeight="1" x14ac:dyDescent="0.25">
      <c r="C942" s="267"/>
    </row>
    <row r="943" spans="3:3" ht="14.25" customHeight="1" x14ac:dyDescent="0.25">
      <c r="C943" s="267"/>
    </row>
    <row r="944" spans="3:3" ht="14.25" customHeight="1" x14ac:dyDescent="0.25">
      <c r="C944" s="267"/>
    </row>
    <row r="945" spans="3:3" ht="14.25" customHeight="1" x14ac:dyDescent="0.25">
      <c r="C945" s="267"/>
    </row>
    <row r="946" spans="3:3" ht="14.25" customHeight="1" x14ac:dyDescent="0.25">
      <c r="C946" s="267"/>
    </row>
    <row r="947" spans="3:3" ht="14.25" customHeight="1" x14ac:dyDescent="0.25">
      <c r="C947" s="267"/>
    </row>
    <row r="948" spans="3:3" ht="14.25" customHeight="1" x14ac:dyDescent="0.25">
      <c r="C948" s="267"/>
    </row>
    <row r="949" spans="3:3" ht="14.25" customHeight="1" x14ac:dyDescent="0.25">
      <c r="C949" s="267"/>
    </row>
    <row r="950" spans="3:3" ht="14.25" customHeight="1" x14ac:dyDescent="0.25">
      <c r="C950" s="267"/>
    </row>
    <row r="951" spans="3:3" ht="14.25" customHeight="1" x14ac:dyDescent="0.25">
      <c r="C951" s="267"/>
    </row>
    <row r="952" spans="3:3" ht="14.25" customHeight="1" x14ac:dyDescent="0.25">
      <c r="C952" s="267"/>
    </row>
    <row r="953" spans="3:3" ht="14.25" customHeight="1" x14ac:dyDescent="0.25">
      <c r="C953" s="267"/>
    </row>
    <row r="954" spans="3:3" ht="14.25" customHeight="1" x14ac:dyDescent="0.25">
      <c r="C954" s="267"/>
    </row>
    <row r="955" spans="3:3" ht="14.25" customHeight="1" x14ac:dyDescent="0.25">
      <c r="C955" s="267"/>
    </row>
    <row r="956" spans="3:3" ht="14.25" customHeight="1" x14ac:dyDescent="0.25">
      <c r="C956" s="267"/>
    </row>
    <row r="957" spans="3:3" ht="14.25" customHeight="1" x14ac:dyDescent="0.25">
      <c r="C957" s="267"/>
    </row>
    <row r="958" spans="3:3" ht="14.25" customHeight="1" x14ac:dyDescent="0.25">
      <c r="C958" s="267"/>
    </row>
    <row r="959" spans="3:3" ht="14.25" customHeight="1" x14ac:dyDescent="0.25">
      <c r="C959" s="267"/>
    </row>
    <row r="960" spans="3:3" ht="14.25" customHeight="1" x14ac:dyDescent="0.25">
      <c r="C960" s="267"/>
    </row>
    <row r="961" spans="3:3" ht="14.25" customHeight="1" x14ac:dyDescent="0.25">
      <c r="C961" s="267"/>
    </row>
    <row r="962" spans="3:3" ht="14.25" customHeight="1" x14ac:dyDescent="0.25">
      <c r="C962" s="267"/>
    </row>
    <row r="963" spans="3:3" ht="14.25" customHeight="1" x14ac:dyDescent="0.25">
      <c r="C963" s="267"/>
    </row>
    <row r="964" spans="3:3" ht="14.25" customHeight="1" x14ac:dyDescent="0.25">
      <c r="C964" s="267"/>
    </row>
    <row r="965" spans="3:3" ht="14.25" customHeight="1" x14ac:dyDescent="0.25">
      <c r="C965" s="267"/>
    </row>
    <row r="966" spans="3:3" ht="14.25" customHeight="1" x14ac:dyDescent="0.25">
      <c r="C966" s="267"/>
    </row>
    <row r="967" spans="3:3" ht="14.25" customHeight="1" x14ac:dyDescent="0.25">
      <c r="C967" s="267"/>
    </row>
    <row r="968" spans="3:3" ht="14.25" customHeight="1" x14ac:dyDescent="0.25">
      <c r="C968" s="267"/>
    </row>
    <row r="969" spans="3:3" ht="14.25" customHeight="1" x14ac:dyDescent="0.25">
      <c r="C969" s="267"/>
    </row>
    <row r="970" spans="3:3" ht="14.25" customHeight="1" x14ac:dyDescent="0.25">
      <c r="C970" s="267"/>
    </row>
    <row r="971" spans="3:3" ht="14.25" customHeight="1" x14ac:dyDescent="0.25">
      <c r="C971" s="267"/>
    </row>
    <row r="972" spans="3:3" ht="14.25" customHeight="1" x14ac:dyDescent="0.25">
      <c r="C972" s="267"/>
    </row>
    <row r="973" spans="3:3" ht="14.25" customHeight="1" x14ac:dyDescent="0.25">
      <c r="C973" s="267"/>
    </row>
    <row r="974" spans="3:3" ht="14.25" customHeight="1" x14ac:dyDescent="0.25">
      <c r="C974" s="267"/>
    </row>
    <row r="975" spans="3:3" ht="14.25" customHeight="1" x14ac:dyDescent="0.25">
      <c r="C975" s="267"/>
    </row>
    <row r="976" spans="3:3" ht="14.25" customHeight="1" x14ac:dyDescent="0.25">
      <c r="C976" s="267"/>
    </row>
    <row r="977" spans="3:3" ht="14.25" customHeight="1" x14ac:dyDescent="0.25">
      <c r="C977" s="267"/>
    </row>
    <row r="978" spans="3:3" ht="14.25" customHeight="1" x14ac:dyDescent="0.25">
      <c r="C978" s="267"/>
    </row>
    <row r="979" spans="3:3" ht="14.25" customHeight="1" x14ac:dyDescent="0.25">
      <c r="C979" s="267"/>
    </row>
    <row r="980" spans="3:3" ht="14.25" customHeight="1" x14ac:dyDescent="0.25">
      <c r="C980" s="267"/>
    </row>
    <row r="981" spans="3:3" ht="14.25" customHeight="1" x14ac:dyDescent="0.25">
      <c r="C981" s="267"/>
    </row>
    <row r="982" spans="3:3" ht="14.25" customHeight="1" x14ac:dyDescent="0.25">
      <c r="C982" s="267"/>
    </row>
    <row r="983" spans="3:3" ht="14.25" customHeight="1" x14ac:dyDescent="0.25">
      <c r="C983" s="267"/>
    </row>
    <row r="984" spans="3:3" ht="14.25" customHeight="1" x14ac:dyDescent="0.25">
      <c r="C984" s="267"/>
    </row>
    <row r="985" spans="3:3" ht="14.25" customHeight="1" x14ac:dyDescent="0.25">
      <c r="C985" s="267"/>
    </row>
    <row r="986" spans="3:3" ht="14.25" customHeight="1" x14ac:dyDescent="0.25">
      <c r="C986" s="267"/>
    </row>
    <row r="987" spans="3:3" ht="14.25" customHeight="1" x14ac:dyDescent="0.25">
      <c r="C987" s="267"/>
    </row>
    <row r="988" spans="3:3" ht="14.25" customHeight="1" x14ac:dyDescent="0.25">
      <c r="C988" s="267"/>
    </row>
    <row r="989" spans="3:3" ht="14.25" customHeight="1" x14ac:dyDescent="0.25">
      <c r="C989" s="267"/>
    </row>
    <row r="990" spans="3:3" ht="14.25" customHeight="1" x14ac:dyDescent="0.25">
      <c r="C990" s="267"/>
    </row>
    <row r="991" spans="3:3" ht="14.25" customHeight="1" x14ac:dyDescent="0.25">
      <c r="C991" s="267"/>
    </row>
    <row r="992" spans="3:3" ht="14.25" customHeight="1" x14ac:dyDescent="0.25">
      <c r="C992" s="267"/>
    </row>
    <row r="993" spans="3:3" ht="14.25" customHeight="1" x14ac:dyDescent="0.25">
      <c r="C993" s="267"/>
    </row>
    <row r="994" spans="3:3" ht="14.25" customHeight="1" x14ac:dyDescent="0.25">
      <c r="C994" s="267"/>
    </row>
    <row r="995" spans="3:3" ht="14.25" customHeight="1" x14ac:dyDescent="0.25">
      <c r="C995" s="267"/>
    </row>
    <row r="996" spans="3:3" ht="14.25" customHeight="1" x14ac:dyDescent="0.25">
      <c r="C996" s="267"/>
    </row>
    <row r="997" spans="3:3" ht="14.25" customHeight="1" x14ac:dyDescent="0.25">
      <c r="C997" s="267"/>
    </row>
    <row r="998" spans="3:3" ht="14.25" customHeight="1" x14ac:dyDescent="0.25">
      <c r="C998" s="267"/>
    </row>
    <row r="999" spans="3:3" ht="14.25" customHeight="1" x14ac:dyDescent="0.25">
      <c r="C999" s="267"/>
    </row>
    <row r="1000" spans="3:3" ht="14.25" customHeight="1" x14ac:dyDescent="0.25">
      <c r="C1000" s="267"/>
    </row>
  </sheetData>
  <mergeCells count="8">
    <mergeCell ref="C11:C12"/>
    <mergeCell ref="D11:D12"/>
    <mergeCell ref="C5:C6"/>
    <mergeCell ref="D5:D6"/>
    <mergeCell ref="C7:C8"/>
    <mergeCell ref="D7:D8"/>
    <mergeCell ref="C9:C10"/>
    <mergeCell ref="D9:D10"/>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baseColWidth="10" defaultColWidth="14.42578125" defaultRowHeight="15" customHeight="1" x14ac:dyDescent="0.25"/>
  <cols>
    <col min="1" max="1" width="21.85546875" customWidth="1"/>
    <col min="2" max="2" width="9" customWidth="1"/>
    <col min="3" max="3" width="8.140625" customWidth="1"/>
    <col min="4" max="5" width="74" customWidth="1"/>
    <col min="6" max="26" width="11.42578125" customWidth="1"/>
  </cols>
  <sheetData>
    <row r="1" spans="1:26" ht="31.5" x14ac:dyDescent="0.5">
      <c r="A1" s="413" t="s">
        <v>1477</v>
      </c>
      <c r="B1" s="307"/>
      <c r="C1" s="307"/>
      <c r="D1" s="308"/>
      <c r="E1" s="295"/>
      <c r="F1" s="295"/>
      <c r="G1" s="295"/>
      <c r="H1" s="295"/>
      <c r="I1" s="295"/>
      <c r="J1" s="295"/>
      <c r="K1" s="295"/>
      <c r="L1" s="295"/>
      <c r="M1" s="295"/>
      <c r="N1" s="295"/>
      <c r="O1" s="295"/>
      <c r="P1" s="295"/>
      <c r="Q1" s="295"/>
      <c r="R1" s="295"/>
      <c r="S1" s="295"/>
      <c r="T1" s="295"/>
      <c r="U1" s="295"/>
      <c r="V1" s="295"/>
      <c r="W1" s="295"/>
      <c r="X1" s="295"/>
      <c r="Y1" s="295"/>
      <c r="Z1" s="295"/>
    </row>
    <row r="2" spans="1:26" ht="158.25" customHeight="1" x14ac:dyDescent="0.25">
      <c r="A2" s="411" t="s">
        <v>1478</v>
      </c>
      <c r="B2" s="307"/>
      <c r="C2" s="307"/>
      <c r="D2" s="308"/>
      <c r="E2" s="295"/>
      <c r="F2" s="295"/>
      <c r="G2" s="295"/>
      <c r="H2" s="295"/>
      <c r="I2" s="295"/>
      <c r="J2" s="295"/>
      <c r="K2" s="295"/>
      <c r="L2" s="295"/>
      <c r="M2" s="295"/>
      <c r="N2" s="295"/>
      <c r="O2" s="295"/>
      <c r="P2" s="295"/>
      <c r="Q2" s="295"/>
      <c r="R2" s="295"/>
      <c r="S2" s="295"/>
      <c r="T2" s="295"/>
      <c r="U2" s="295"/>
      <c r="V2" s="295"/>
      <c r="W2" s="295"/>
      <c r="X2" s="295"/>
      <c r="Y2" s="295"/>
      <c r="Z2" s="295"/>
    </row>
    <row r="3" spans="1:26" ht="142.5" customHeight="1" x14ac:dyDescent="0.25">
      <c r="A3" s="296" t="s">
        <v>1479</v>
      </c>
      <c r="B3" s="412" t="s">
        <v>1480</v>
      </c>
      <c r="C3" s="307"/>
      <c r="D3" s="308"/>
      <c r="E3" s="295"/>
      <c r="F3" s="295"/>
      <c r="G3" s="295"/>
      <c r="H3" s="295"/>
      <c r="I3" s="295"/>
      <c r="J3" s="295"/>
      <c r="K3" s="295"/>
      <c r="L3" s="295"/>
      <c r="M3" s="295"/>
      <c r="N3" s="295"/>
      <c r="O3" s="295"/>
      <c r="P3" s="295"/>
      <c r="Q3" s="295"/>
      <c r="R3" s="295"/>
      <c r="S3" s="295"/>
      <c r="T3" s="295"/>
      <c r="U3" s="295"/>
      <c r="V3" s="295"/>
      <c r="W3" s="295"/>
      <c r="X3" s="295"/>
      <c r="Y3" s="295"/>
      <c r="Z3" s="295"/>
    </row>
    <row r="4" spans="1:26" ht="409.5" customHeight="1" x14ac:dyDescent="0.25">
      <c r="A4" s="296" t="s">
        <v>1481</v>
      </c>
      <c r="B4" s="412" t="s">
        <v>1482</v>
      </c>
      <c r="C4" s="307"/>
      <c r="D4" s="308"/>
      <c r="E4" s="295"/>
      <c r="F4" s="295"/>
      <c r="G4" s="295"/>
      <c r="H4" s="295"/>
      <c r="I4" s="295"/>
      <c r="J4" s="295"/>
      <c r="K4" s="295"/>
      <c r="L4" s="295"/>
      <c r="M4" s="295"/>
      <c r="N4" s="295"/>
      <c r="O4" s="295"/>
      <c r="P4" s="295"/>
      <c r="Q4" s="295"/>
      <c r="R4" s="295"/>
      <c r="S4" s="295"/>
      <c r="T4" s="295"/>
      <c r="U4" s="295"/>
      <c r="V4" s="295"/>
      <c r="W4" s="295"/>
      <c r="X4" s="295"/>
      <c r="Y4" s="295"/>
      <c r="Z4" s="295"/>
    </row>
    <row r="5" spans="1:26" ht="50.25" customHeight="1" x14ac:dyDescent="0.25">
      <c r="A5" s="414" t="s">
        <v>1483</v>
      </c>
      <c r="B5" s="415"/>
      <c r="C5" s="415"/>
      <c r="D5" s="416"/>
      <c r="E5" s="295"/>
      <c r="F5" s="295"/>
      <c r="G5" s="295"/>
      <c r="H5" s="295"/>
      <c r="I5" s="295"/>
      <c r="J5" s="295"/>
      <c r="K5" s="295"/>
      <c r="L5" s="295"/>
      <c r="M5" s="295"/>
      <c r="N5" s="295"/>
      <c r="O5" s="295"/>
      <c r="P5" s="295"/>
      <c r="Q5" s="295"/>
      <c r="R5" s="295"/>
      <c r="S5" s="295"/>
      <c r="T5" s="295"/>
      <c r="U5" s="295"/>
      <c r="V5" s="295"/>
      <c r="W5" s="295"/>
      <c r="X5" s="295"/>
      <c r="Y5" s="295"/>
      <c r="Z5" s="295"/>
    </row>
    <row r="6" spans="1:26" ht="30" x14ac:dyDescent="0.25">
      <c r="A6" s="297" t="s">
        <v>1484</v>
      </c>
      <c r="B6" s="417" t="s">
        <v>1485</v>
      </c>
      <c r="C6" s="418"/>
      <c r="D6" s="298" t="s">
        <v>33</v>
      </c>
      <c r="E6" s="295"/>
      <c r="F6" s="295"/>
      <c r="G6" s="295"/>
      <c r="H6" s="295"/>
      <c r="I6" s="295"/>
      <c r="J6" s="295"/>
      <c r="K6" s="295"/>
      <c r="L6" s="295"/>
      <c r="M6" s="295"/>
      <c r="N6" s="295"/>
      <c r="O6" s="295"/>
      <c r="P6" s="295"/>
      <c r="Q6" s="295"/>
      <c r="R6" s="295"/>
      <c r="S6" s="295"/>
      <c r="T6" s="295"/>
      <c r="U6" s="295"/>
      <c r="V6" s="295"/>
      <c r="W6" s="295"/>
      <c r="X6" s="295"/>
      <c r="Y6" s="295"/>
      <c r="Z6" s="295"/>
    </row>
    <row r="7" spans="1:26" ht="30" x14ac:dyDescent="0.25">
      <c r="A7" s="299" t="s">
        <v>1486</v>
      </c>
      <c r="B7" s="300">
        <v>9</v>
      </c>
      <c r="C7" s="300" t="s">
        <v>1487</v>
      </c>
      <c r="D7" s="301" t="s">
        <v>1488</v>
      </c>
      <c r="E7" s="295"/>
      <c r="F7" s="295"/>
      <c r="G7" s="295"/>
      <c r="H7" s="295"/>
      <c r="I7" s="295"/>
      <c r="J7" s="295"/>
      <c r="K7" s="295"/>
      <c r="L7" s="295"/>
      <c r="M7" s="295"/>
      <c r="N7" s="295"/>
      <c r="O7" s="295"/>
      <c r="P7" s="295"/>
      <c r="Q7" s="295"/>
      <c r="R7" s="295"/>
      <c r="S7" s="295"/>
      <c r="T7" s="295"/>
      <c r="U7" s="295"/>
      <c r="V7" s="295"/>
      <c r="W7" s="295"/>
      <c r="X7" s="295"/>
      <c r="Y7" s="295"/>
      <c r="Z7" s="295"/>
    </row>
    <row r="8" spans="1:26" ht="30" x14ac:dyDescent="0.25">
      <c r="A8" s="299" t="s">
        <v>1486</v>
      </c>
      <c r="B8" s="300">
        <v>9</v>
      </c>
      <c r="C8" s="300" t="s">
        <v>1489</v>
      </c>
      <c r="D8" s="301" t="s">
        <v>1490</v>
      </c>
      <c r="E8" s="295"/>
      <c r="F8" s="295"/>
      <c r="G8" s="295"/>
      <c r="H8" s="295"/>
      <c r="I8" s="295"/>
      <c r="J8" s="295"/>
      <c r="K8" s="295"/>
      <c r="L8" s="295"/>
      <c r="M8" s="295"/>
      <c r="N8" s="295"/>
      <c r="O8" s="295"/>
      <c r="P8" s="295"/>
      <c r="Q8" s="295"/>
      <c r="R8" s="295"/>
      <c r="S8" s="295"/>
      <c r="T8" s="295"/>
      <c r="U8" s="295"/>
      <c r="V8" s="295"/>
      <c r="W8" s="295"/>
      <c r="X8" s="295"/>
      <c r="Y8" s="295"/>
      <c r="Z8" s="295"/>
    </row>
    <row r="9" spans="1:26" ht="30" x14ac:dyDescent="0.25">
      <c r="A9" s="299" t="s">
        <v>1486</v>
      </c>
      <c r="B9" s="300">
        <v>9</v>
      </c>
      <c r="C9" s="300" t="s">
        <v>1491</v>
      </c>
      <c r="D9" s="301" t="s">
        <v>1492</v>
      </c>
      <c r="E9" s="295"/>
      <c r="F9" s="295"/>
      <c r="G9" s="295"/>
      <c r="H9" s="295"/>
      <c r="I9" s="295"/>
      <c r="J9" s="295"/>
      <c r="K9" s="295"/>
      <c r="L9" s="295"/>
      <c r="M9" s="295"/>
      <c r="N9" s="295"/>
      <c r="O9" s="295"/>
      <c r="P9" s="295"/>
      <c r="Q9" s="295"/>
      <c r="R9" s="295"/>
      <c r="S9" s="295"/>
      <c r="T9" s="295"/>
      <c r="U9" s="295"/>
      <c r="V9" s="295"/>
      <c r="W9" s="295"/>
      <c r="X9" s="295"/>
      <c r="Y9" s="295"/>
      <c r="Z9" s="295"/>
    </row>
    <row r="10" spans="1:26" ht="60" x14ac:dyDescent="0.25">
      <c r="A10" s="299" t="s">
        <v>1486</v>
      </c>
      <c r="B10" s="300">
        <v>9</v>
      </c>
      <c r="C10" s="300" t="s">
        <v>1493</v>
      </c>
      <c r="D10" s="301" t="s">
        <v>1494</v>
      </c>
      <c r="E10" s="295"/>
      <c r="F10" s="295"/>
      <c r="G10" s="295"/>
      <c r="H10" s="295"/>
      <c r="I10" s="295"/>
      <c r="J10" s="295"/>
      <c r="K10" s="295"/>
      <c r="L10" s="295"/>
      <c r="M10" s="295"/>
      <c r="N10" s="295"/>
      <c r="O10" s="295"/>
      <c r="P10" s="295"/>
      <c r="Q10" s="295"/>
      <c r="R10" s="295"/>
      <c r="S10" s="295"/>
      <c r="T10" s="295"/>
      <c r="U10" s="295"/>
      <c r="V10" s="295"/>
      <c r="W10" s="295"/>
      <c r="X10" s="295"/>
      <c r="Y10" s="295"/>
      <c r="Z10" s="295"/>
    </row>
    <row r="11" spans="1:26" ht="15.75" x14ac:dyDescent="0.25">
      <c r="A11" s="299" t="s">
        <v>1486</v>
      </c>
      <c r="B11" s="300">
        <v>9</v>
      </c>
      <c r="C11" s="300" t="s">
        <v>1495</v>
      </c>
      <c r="D11" s="301" t="s">
        <v>1496</v>
      </c>
      <c r="E11" s="295"/>
      <c r="F11" s="295"/>
      <c r="G11" s="295"/>
      <c r="H11" s="295"/>
      <c r="I11" s="295"/>
      <c r="J11" s="295"/>
      <c r="K11" s="295"/>
      <c r="L11" s="295"/>
      <c r="M11" s="295"/>
      <c r="N11" s="295"/>
      <c r="O11" s="295"/>
      <c r="P11" s="295"/>
      <c r="Q11" s="295"/>
      <c r="R11" s="295"/>
      <c r="S11" s="295"/>
      <c r="T11" s="295"/>
      <c r="U11" s="295"/>
      <c r="V11" s="295"/>
      <c r="W11" s="295"/>
      <c r="X11" s="295"/>
      <c r="Y11" s="295"/>
      <c r="Z11" s="295"/>
    </row>
    <row r="12" spans="1:26" ht="103.5" customHeight="1" x14ac:dyDescent="0.25">
      <c r="A12" s="299" t="s">
        <v>1486</v>
      </c>
      <c r="B12" s="300">
        <v>9</v>
      </c>
      <c r="C12" s="300" t="s">
        <v>1495</v>
      </c>
      <c r="D12" s="301" t="s">
        <v>1497</v>
      </c>
      <c r="E12" s="295"/>
      <c r="F12" s="295"/>
      <c r="G12" s="295"/>
      <c r="H12" s="295"/>
      <c r="I12" s="295"/>
      <c r="J12" s="295"/>
      <c r="K12" s="295"/>
      <c r="L12" s="295"/>
      <c r="M12" s="295"/>
      <c r="N12" s="295"/>
      <c r="O12" s="295"/>
      <c r="P12" s="295"/>
      <c r="Q12" s="295"/>
      <c r="R12" s="295"/>
      <c r="S12" s="295"/>
      <c r="T12" s="295"/>
      <c r="U12" s="295"/>
      <c r="V12" s="295"/>
      <c r="W12" s="295"/>
      <c r="X12" s="295"/>
      <c r="Y12" s="295"/>
      <c r="Z12" s="295"/>
    </row>
    <row r="13" spans="1:26" ht="15.75" x14ac:dyDescent="0.25">
      <c r="A13" s="299" t="s">
        <v>1486</v>
      </c>
      <c r="B13" s="300">
        <v>9</v>
      </c>
      <c r="C13" s="300" t="s">
        <v>1498</v>
      </c>
      <c r="D13" s="301" t="s">
        <v>1499</v>
      </c>
      <c r="E13" s="295"/>
      <c r="F13" s="295"/>
      <c r="G13" s="295"/>
      <c r="H13" s="295"/>
      <c r="I13" s="295"/>
      <c r="J13" s="295"/>
      <c r="K13" s="295"/>
      <c r="L13" s="295"/>
      <c r="M13" s="295"/>
      <c r="N13" s="295"/>
      <c r="O13" s="295"/>
      <c r="P13" s="295"/>
      <c r="Q13" s="295"/>
      <c r="R13" s="295"/>
      <c r="S13" s="295"/>
      <c r="T13" s="295"/>
      <c r="U13" s="295"/>
      <c r="V13" s="295"/>
      <c r="W13" s="295"/>
      <c r="X13" s="295"/>
      <c r="Y13" s="295"/>
      <c r="Z13" s="295"/>
    </row>
    <row r="14" spans="1:26" ht="15.75" x14ac:dyDescent="0.25">
      <c r="A14" s="299" t="s">
        <v>1486</v>
      </c>
      <c r="B14" s="300">
        <v>9</v>
      </c>
      <c r="C14" s="300" t="s">
        <v>1500</v>
      </c>
      <c r="D14" s="301" t="s">
        <v>1501</v>
      </c>
      <c r="E14" s="295"/>
      <c r="F14" s="295"/>
      <c r="G14" s="295"/>
      <c r="H14" s="295"/>
      <c r="I14" s="295"/>
      <c r="J14" s="295"/>
      <c r="K14" s="295"/>
      <c r="L14" s="295"/>
      <c r="M14" s="295"/>
      <c r="N14" s="295"/>
      <c r="O14" s="295"/>
      <c r="P14" s="295"/>
      <c r="Q14" s="295"/>
      <c r="R14" s="295"/>
      <c r="S14" s="295"/>
      <c r="T14" s="295"/>
      <c r="U14" s="295"/>
      <c r="V14" s="295"/>
      <c r="W14" s="295"/>
      <c r="X14" s="295"/>
      <c r="Y14" s="295"/>
      <c r="Z14" s="295"/>
    </row>
    <row r="15" spans="1:26" ht="63" customHeight="1" x14ac:dyDescent="0.25">
      <c r="A15" s="299" t="s">
        <v>1486</v>
      </c>
      <c r="B15" s="300">
        <v>10</v>
      </c>
      <c r="C15" s="300"/>
      <c r="D15" s="301" t="s">
        <v>1502</v>
      </c>
      <c r="E15" s="295"/>
      <c r="F15" s="295"/>
      <c r="G15" s="295"/>
      <c r="H15" s="295"/>
      <c r="I15" s="295"/>
      <c r="J15" s="295"/>
      <c r="K15" s="295"/>
      <c r="L15" s="295"/>
      <c r="M15" s="295"/>
      <c r="N15" s="295"/>
      <c r="O15" s="295"/>
      <c r="P15" s="295"/>
      <c r="Q15" s="295"/>
      <c r="R15" s="295"/>
      <c r="S15" s="295"/>
      <c r="T15" s="295"/>
      <c r="U15" s="295"/>
      <c r="V15" s="295"/>
      <c r="W15" s="295"/>
      <c r="X15" s="295"/>
      <c r="Y15" s="295"/>
      <c r="Z15" s="295"/>
    </row>
    <row r="16" spans="1:26" ht="15.75" x14ac:dyDescent="0.25">
      <c r="A16" s="299" t="s">
        <v>1486</v>
      </c>
      <c r="B16" s="300">
        <v>11</v>
      </c>
      <c r="C16" s="300" t="s">
        <v>1487</v>
      </c>
      <c r="D16" s="301" t="s">
        <v>117</v>
      </c>
      <c r="E16" s="295"/>
      <c r="F16" s="295"/>
      <c r="G16" s="295"/>
      <c r="H16" s="295"/>
      <c r="I16" s="295"/>
      <c r="J16" s="295"/>
      <c r="K16" s="295"/>
      <c r="L16" s="295"/>
      <c r="M16" s="295"/>
      <c r="N16" s="295"/>
      <c r="O16" s="295"/>
      <c r="P16" s="295"/>
      <c r="Q16" s="295"/>
      <c r="R16" s="295"/>
      <c r="S16" s="295"/>
      <c r="T16" s="295"/>
      <c r="U16" s="295"/>
      <c r="V16" s="295"/>
      <c r="W16" s="295"/>
      <c r="X16" s="295"/>
      <c r="Y16" s="295"/>
      <c r="Z16" s="295"/>
    </row>
    <row r="17" spans="1:26" ht="15.75" x14ac:dyDescent="0.25">
      <c r="A17" s="299" t="s">
        <v>1486</v>
      </c>
      <c r="B17" s="300">
        <v>11</v>
      </c>
      <c r="C17" s="300" t="s">
        <v>1489</v>
      </c>
      <c r="D17" s="301" t="s">
        <v>1503</v>
      </c>
      <c r="E17" s="295"/>
      <c r="F17" s="295"/>
      <c r="G17" s="295"/>
      <c r="H17" s="295"/>
      <c r="I17" s="295"/>
      <c r="J17" s="295"/>
      <c r="K17" s="295"/>
      <c r="L17" s="295"/>
      <c r="M17" s="295"/>
      <c r="N17" s="295"/>
      <c r="O17" s="295"/>
      <c r="P17" s="295"/>
      <c r="Q17" s="295"/>
      <c r="R17" s="295"/>
      <c r="S17" s="295"/>
      <c r="T17" s="295"/>
      <c r="U17" s="295"/>
      <c r="V17" s="295"/>
      <c r="W17" s="295"/>
      <c r="X17" s="295"/>
      <c r="Y17" s="295"/>
      <c r="Z17" s="295"/>
    </row>
    <row r="18" spans="1:26" ht="15.75" x14ac:dyDescent="0.25">
      <c r="A18" s="299" t="s">
        <v>1486</v>
      </c>
      <c r="B18" s="300">
        <v>11</v>
      </c>
      <c r="C18" s="300" t="s">
        <v>1491</v>
      </c>
      <c r="D18" s="301" t="s">
        <v>124</v>
      </c>
      <c r="E18" s="295"/>
      <c r="F18" s="295"/>
      <c r="G18" s="295"/>
      <c r="H18" s="295"/>
      <c r="I18" s="295"/>
      <c r="J18" s="295"/>
      <c r="K18" s="295"/>
      <c r="L18" s="295"/>
      <c r="M18" s="295"/>
      <c r="N18" s="295"/>
      <c r="O18" s="295"/>
      <c r="P18" s="295"/>
      <c r="Q18" s="295"/>
      <c r="R18" s="295"/>
      <c r="S18" s="295"/>
      <c r="T18" s="295"/>
      <c r="U18" s="295"/>
      <c r="V18" s="295"/>
      <c r="W18" s="295"/>
      <c r="X18" s="295"/>
      <c r="Y18" s="295"/>
      <c r="Z18" s="295"/>
    </row>
    <row r="19" spans="1:26" ht="30" x14ac:dyDescent="0.25">
      <c r="A19" s="299" t="s">
        <v>1486</v>
      </c>
      <c r="B19" s="300">
        <v>11</v>
      </c>
      <c r="C19" s="300" t="s">
        <v>1493</v>
      </c>
      <c r="D19" s="301" t="s">
        <v>1504</v>
      </c>
      <c r="E19" s="295"/>
      <c r="F19" s="295"/>
      <c r="G19" s="295"/>
      <c r="H19" s="295"/>
      <c r="I19" s="295"/>
      <c r="J19" s="295"/>
      <c r="K19" s="295"/>
      <c r="L19" s="295"/>
      <c r="M19" s="295"/>
      <c r="N19" s="295"/>
      <c r="O19" s="295"/>
      <c r="P19" s="295"/>
      <c r="Q19" s="295"/>
      <c r="R19" s="295"/>
      <c r="S19" s="295"/>
      <c r="T19" s="295"/>
      <c r="U19" s="295"/>
      <c r="V19" s="295"/>
      <c r="W19" s="295"/>
      <c r="X19" s="295"/>
      <c r="Y19" s="295"/>
      <c r="Z19" s="295"/>
    </row>
    <row r="20" spans="1:26" ht="15.75" x14ac:dyDescent="0.25">
      <c r="A20" s="299" t="s">
        <v>1486</v>
      </c>
      <c r="B20" s="300">
        <v>11</v>
      </c>
      <c r="C20" s="300" t="s">
        <v>1495</v>
      </c>
      <c r="D20" s="301" t="s">
        <v>1505</v>
      </c>
      <c r="E20" s="295"/>
      <c r="F20" s="295"/>
      <c r="G20" s="295"/>
      <c r="H20" s="295"/>
      <c r="I20" s="295"/>
      <c r="J20" s="295"/>
      <c r="K20" s="295"/>
      <c r="L20" s="295"/>
      <c r="M20" s="295"/>
      <c r="N20" s="295"/>
      <c r="O20" s="295"/>
      <c r="P20" s="295"/>
      <c r="Q20" s="295"/>
      <c r="R20" s="295"/>
      <c r="S20" s="295"/>
      <c r="T20" s="295"/>
      <c r="U20" s="295"/>
      <c r="V20" s="295"/>
      <c r="W20" s="295"/>
      <c r="X20" s="295"/>
      <c r="Y20" s="295"/>
      <c r="Z20" s="295"/>
    </row>
    <row r="21" spans="1:26" ht="30" x14ac:dyDescent="0.25">
      <c r="A21" s="299" t="s">
        <v>1486</v>
      </c>
      <c r="B21" s="300">
        <v>11</v>
      </c>
      <c r="C21" s="300" t="s">
        <v>1498</v>
      </c>
      <c r="D21" s="301" t="s">
        <v>1506</v>
      </c>
      <c r="E21" s="295"/>
      <c r="F21" s="295"/>
      <c r="G21" s="295"/>
      <c r="H21" s="295"/>
      <c r="I21" s="295"/>
      <c r="J21" s="295"/>
      <c r="K21" s="295"/>
      <c r="L21" s="295"/>
      <c r="M21" s="295"/>
      <c r="N21" s="295"/>
      <c r="O21" s="295"/>
      <c r="P21" s="295"/>
      <c r="Q21" s="295"/>
      <c r="R21" s="295"/>
      <c r="S21" s="295"/>
      <c r="T21" s="295"/>
      <c r="U21" s="295"/>
      <c r="V21" s="295"/>
      <c r="W21" s="295"/>
      <c r="X21" s="295"/>
      <c r="Y21" s="295"/>
      <c r="Z21" s="295"/>
    </row>
    <row r="22" spans="1:26" ht="45" x14ac:dyDescent="0.25">
      <c r="A22" s="299" t="s">
        <v>1486</v>
      </c>
      <c r="B22" s="300">
        <v>11</v>
      </c>
      <c r="C22" s="300" t="s">
        <v>1500</v>
      </c>
      <c r="D22" s="301" t="s">
        <v>1507</v>
      </c>
      <c r="E22" s="295"/>
      <c r="F22" s="295"/>
      <c r="G22" s="295"/>
      <c r="H22" s="295"/>
      <c r="I22" s="295"/>
      <c r="J22" s="295"/>
      <c r="K22" s="295"/>
      <c r="L22" s="295"/>
      <c r="M22" s="295"/>
      <c r="N22" s="295"/>
      <c r="O22" s="295"/>
      <c r="P22" s="295"/>
      <c r="Q22" s="295"/>
      <c r="R22" s="295"/>
      <c r="S22" s="295"/>
      <c r="T22" s="295"/>
      <c r="U22" s="295"/>
      <c r="V22" s="295"/>
      <c r="W22" s="295"/>
      <c r="X22" s="295"/>
      <c r="Y22" s="295"/>
      <c r="Z22" s="295"/>
    </row>
    <row r="23" spans="1:26" ht="48.75" customHeight="1" x14ac:dyDescent="0.25">
      <c r="A23" s="299" t="s">
        <v>1486</v>
      </c>
      <c r="B23" s="300">
        <v>11</v>
      </c>
      <c r="C23" s="300" t="s">
        <v>1508</v>
      </c>
      <c r="D23" s="301" t="s">
        <v>1509</v>
      </c>
      <c r="E23" s="295"/>
      <c r="F23" s="295"/>
      <c r="G23" s="295"/>
      <c r="H23" s="295"/>
      <c r="I23" s="295"/>
      <c r="J23" s="295"/>
      <c r="K23" s="295"/>
      <c r="L23" s="295"/>
      <c r="M23" s="295"/>
      <c r="N23" s="295"/>
      <c r="O23" s="295"/>
      <c r="P23" s="295"/>
      <c r="Q23" s="295"/>
      <c r="R23" s="295"/>
      <c r="S23" s="295"/>
      <c r="T23" s="295"/>
      <c r="U23" s="295"/>
      <c r="V23" s="295"/>
      <c r="W23" s="295"/>
      <c r="X23" s="295"/>
      <c r="Y23" s="295"/>
      <c r="Z23" s="295"/>
    </row>
    <row r="24" spans="1:26" ht="30" x14ac:dyDescent="0.25">
      <c r="A24" s="299" t="s">
        <v>1486</v>
      </c>
      <c r="B24" s="300">
        <v>11</v>
      </c>
      <c r="C24" s="300" t="s">
        <v>1510</v>
      </c>
      <c r="D24" s="301" t="s">
        <v>1511</v>
      </c>
      <c r="E24" s="295"/>
      <c r="F24" s="295"/>
      <c r="G24" s="295"/>
      <c r="H24" s="295"/>
      <c r="I24" s="295"/>
      <c r="J24" s="295"/>
      <c r="K24" s="295"/>
      <c r="L24" s="295"/>
      <c r="M24" s="295"/>
      <c r="N24" s="295"/>
      <c r="O24" s="295"/>
      <c r="P24" s="295"/>
      <c r="Q24" s="295"/>
      <c r="R24" s="295"/>
      <c r="S24" s="295"/>
      <c r="T24" s="295"/>
      <c r="U24" s="295"/>
      <c r="V24" s="295"/>
      <c r="W24" s="295"/>
      <c r="X24" s="295"/>
      <c r="Y24" s="295"/>
      <c r="Z24" s="295"/>
    </row>
    <row r="25" spans="1:26" ht="45" x14ac:dyDescent="0.25">
      <c r="A25" s="299" t="s">
        <v>1486</v>
      </c>
      <c r="B25" s="300">
        <v>11</v>
      </c>
      <c r="C25" s="300" t="s">
        <v>1512</v>
      </c>
      <c r="D25" s="301" t="s">
        <v>1513</v>
      </c>
      <c r="E25" s="295"/>
      <c r="F25" s="295"/>
      <c r="G25" s="295"/>
      <c r="H25" s="295"/>
      <c r="I25" s="295"/>
      <c r="J25" s="295"/>
      <c r="K25" s="295"/>
      <c r="L25" s="295"/>
      <c r="M25" s="295"/>
      <c r="N25" s="295"/>
      <c r="O25" s="295"/>
      <c r="P25" s="295"/>
      <c r="Q25" s="295"/>
      <c r="R25" s="295"/>
      <c r="S25" s="295"/>
      <c r="T25" s="295"/>
      <c r="U25" s="295"/>
      <c r="V25" s="295"/>
      <c r="W25" s="295"/>
      <c r="X25" s="295"/>
      <c r="Y25" s="295"/>
      <c r="Z25" s="295"/>
    </row>
    <row r="26" spans="1:26" ht="30" x14ac:dyDescent="0.25">
      <c r="A26" s="299" t="s">
        <v>1486</v>
      </c>
      <c r="B26" s="300">
        <v>11</v>
      </c>
      <c r="C26" s="300" t="s">
        <v>1514</v>
      </c>
      <c r="D26" s="301" t="s">
        <v>1515</v>
      </c>
      <c r="E26" s="295"/>
      <c r="F26" s="295"/>
      <c r="G26" s="295"/>
      <c r="H26" s="295"/>
      <c r="I26" s="295"/>
      <c r="J26" s="295"/>
      <c r="K26" s="295"/>
      <c r="L26" s="295"/>
      <c r="M26" s="295"/>
      <c r="N26" s="295"/>
      <c r="O26" s="295"/>
      <c r="P26" s="295"/>
      <c r="Q26" s="295"/>
      <c r="R26" s="295"/>
      <c r="S26" s="295"/>
      <c r="T26" s="295"/>
      <c r="U26" s="295"/>
      <c r="V26" s="295"/>
      <c r="W26" s="295"/>
      <c r="X26" s="295"/>
      <c r="Y26" s="295"/>
      <c r="Z26" s="295"/>
    </row>
    <row r="27" spans="1:26" ht="15.75" x14ac:dyDescent="0.25">
      <c r="A27" s="299" t="s">
        <v>1486</v>
      </c>
      <c r="B27" s="300"/>
      <c r="C27" s="300"/>
      <c r="D27" s="301" t="s">
        <v>1516</v>
      </c>
      <c r="E27" s="295"/>
      <c r="F27" s="295"/>
      <c r="G27" s="295"/>
      <c r="H27" s="295"/>
      <c r="I27" s="295"/>
      <c r="J27" s="295"/>
      <c r="K27" s="295"/>
      <c r="L27" s="295"/>
      <c r="M27" s="295"/>
      <c r="N27" s="295"/>
      <c r="O27" s="295"/>
      <c r="P27" s="295"/>
      <c r="Q27" s="295"/>
      <c r="R27" s="295"/>
      <c r="S27" s="295"/>
      <c r="T27" s="295"/>
      <c r="U27" s="295"/>
      <c r="V27" s="295"/>
      <c r="W27" s="295"/>
      <c r="X27" s="295"/>
      <c r="Y27" s="295"/>
      <c r="Z27" s="295"/>
    </row>
    <row r="28" spans="1:26" ht="15.75" x14ac:dyDescent="0.25">
      <c r="A28" s="299" t="s">
        <v>1486</v>
      </c>
      <c r="B28" s="300"/>
      <c r="C28" s="300"/>
      <c r="D28" s="301" t="s">
        <v>1517</v>
      </c>
      <c r="E28" s="295"/>
      <c r="F28" s="295"/>
      <c r="G28" s="295"/>
      <c r="H28" s="295"/>
      <c r="I28" s="295"/>
      <c r="J28" s="295"/>
      <c r="K28" s="295"/>
      <c r="L28" s="295"/>
      <c r="M28" s="295"/>
      <c r="N28" s="295"/>
      <c r="O28" s="295"/>
      <c r="P28" s="295"/>
      <c r="Q28" s="295"/>
      <c r="R28" s="295"/>
      <c r="S28" s="295"/>
      <c r="T28" s="295"/>
      <c r="U28" s="295"/>
      <c r="V28" s="295"/>
      <c r="W28" s="295"/>
      <c r="X28" s="295"/>
      <c r="Y28" s="295"/>
      <c r="Z28" s="295"/>
    </row>
    <row r="29" spans="1:26" ht="15.75" x14ac:dyDescent="0.25">
      <c r="A29" s="299" t="s">
        <v>1486</v>
      </c>
      <c r="B29" s="300"/>
      <c r="C29" s="300"/>
      <c r="D29" s="301" t="s">
        <v>1518</v>
      </c>
      <c r="E29" s="295"/>
      <c r="F29" s="295"/>
      <c r="G29" s="295"/>
      <c r="H29" s="295"/>
      <c r="I29" s="295"/>
      <c r="J29" s="295"/>
      <c r="K29" s="295"/>
      <c r="L29" s="295"/>
      <c r="M29" s="295"/>
      <c r="N29" s="295"/>
      <c r="O29" s="295"/>
      <c r="P29" s="295"/>
      <c r="Q29" s="295"/>
      <c r="R29" s="295"/>
      <c r="S29" s="295"/>
      <c r="T29" s="295"/>
      <c r="U29" s="295"/>
      <c r="V29" s="295"/>
      <c r="W29" s="295"/>
      <c r="X29" s="295"/>
      <c r="Y29" s="295"/>
      <c r="Z29" s="295"/>
    </row>
    <row r="30" spans="1:26" ht="15.75" x14ac:dyDescent="0.25">
      <c r="A30" s="299" t="s">
        <v>1486</v>
      </c>
      <c r="B30" s="300"/>
      <c r="C30" s="300"/>
      <c r="D30" s="301" t="s">
        <v>1519</v>
      </c>
      <c r="E30" s="295"/>
      <c r="F30" s="295"/>
      <c r="G30" s="295"/>
      <c r="H30" s="295"/>
      <c r="I30" s="295"/>
      <c r="J30" s="295"/>
      <c r="K30" s="295"/>
      <c r="L30" s="295"/>
      <c r="M30" s="295"/>
      <c r="N30" s="295"/>
      <c r="O30" s="295"/>
      <c r="P30" s="295"/>
      <c r="Q30" s="295"/>
      <c r="R30" s="295"/>
      <c r="S30" s="295"/>
      <c r="T30" s="295"/>
      <c r="U30" s="295"/>
      <c r="V30" s="295"/>
      <c r="W30" s="295"/>
      <c r="X30" s="295"/>
      <c r="Y30" s="295"/>
      <c r="Z30" s="295"/>
    </row>
    <row r="31" spans="1:26" ht="15.75" x14ac:dyDescent="0.25">
      <c r="A31" s="299" t="s">
        <v>1486</v>
      </c>
      <c r="B31" s="300"/>
      <c r="C31" s="300"/>
      <c r="D31" s="301" t="s">
        <v>1520</v>
      </c>
      <c r="E31" s="295"/>
      <c r="F31" s="295"/>
      <c r="G31" s="295"/>
      <c r="H31" s="295"/>
      <c r="I31" s="295"/>
      <c r="J31" s="295"/>
      <c r="K31" s="295"/>
      <c r="L31" s="295"/>
      <c r="M31" s="295"/>
      <c r="N31" s="295"/>
      <c r="O31" s="295"/>
      <c r="P31" s="295"/>
      <c r="Q31" s="295"/>
      <c r="R31" s="295"/>
      <c r="S31" s="295"/>
      <c r="T31" s="295"/>
      <c r="U31" s="295"/>
      <c r="V31" s="295"/>
      <c r="W31" s="295"/>
      <c r="X31" s="295"/>
      <c r="Y31" s="295"/>
      <c r="Z31" s="295"/>
    </row>
    <row r="32" spans="1:26" ht="30" x14ac:dyDescent="0.25">
      <c r="A32" s="299" t="s">
        <v>1486</v>
      </c>
      <c r="B32" s="300"/>
      <c r="C32" s="300"/>
      <c r="D32" s="301" t="s">
        <v>1521</v>
      </c>
      <c r="E32" s="295"/>
      <c r="F32" s="295"/>
      <c r="G32" s="295"/>
      <c r="H32" s="295"/>
      <c r="I32" s="295"/>
      <c r="J32" s="295"/>
      <c r="K32" s="295"/>
      <c r="L32" s="295"/>
      <c r="M32" s="295"/>
      <c r="N32" s="295"/>
      <c r="O32" s="295"/>
      <c r="P32" s="295"/>
      <c r="Q32" s="295"/>
      <c r="R32" s="295"/>
      <c r="S32" s="295"/>
      <c r="T32" s="295"/>
      <c r="U32" s="295"/>
      <c r="V32" s="295"/>
      <c r="W32" s="295"/>
      <c r="X32" s="295"/>
      <c r="Y32" s="295"/>
      <c r="Z32" s="295"/>
    </row>
    <row r="33" spans="1:26" ht="15.75" x14ac:dyDescent="0.25">
      <c r="A33" s="299" t="s">
        <v>1486</v>
      </c>
      <c r="B33" s="302"/>
      <c r="C33" s="302"/>
      <c r="D33" s="303" t="s">
        <v>1522</v>
      </c>
      <c r="E33" s="295"/>
      <c r="F33" s="295"/>
      <c r="G33" s="295"/>
      <c r="H33" s="295"/>
      <c r="I33" s="295"/>
      <c r="J33" s="295"/>
      <c r="K33" s="295"/>
      <c r="L33" s="295"/>
      <c r="M33" s="295"/>
      <c r="N33" s="295"/>
      <c r="O33" s="295"/>
      <c r="P33" s="295"/>
      <c r="Q33" s="295"/>
      <c r="R33" s="295"/>
      <c r="S33" s="295"/>
      <c r="T33" s="295"/>
      <c r="U33" s="295"/>
      <c r="V33" s="295"/>
      <c r="W33" s="295"/>
      <c r="X33" s="295"/>
      <c r="Y33" s="295"/>
      <c r="Z33" s="295"/>
    </row>
    <row r="34" spans="1:26" ht="15.75" x14ac:dyDescent="0.25">
      <c r="A34" s="295"/>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row>
    <row r="35" spans="1:26" ht="15.75" x14ac:dyDescent="0.25">
      <c r="A35" s="295"/>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row>
    <row r="36" spans="1:26" ht="15.75" x14ac:dyDescent="0.25">
      <c r="A36" s="295"/>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row>
    <row r="37" spans="1:26" ht="15.75" x14ac:dyDescent="0.25">
      <c r="A37" s="295"/>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row>
    <row r="38" spans="1:26" ht="15.75" x14ac:dyDescent="0.25">
      <c r="A38" s="295"/>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row>
    <row r="39" spans="1:26" ht="15.75" x14ac:dyDescent="0.25">
      <c r="A39" s="295"/>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row>
    <row r="40" spans="1:26" ht="15.75" x14ac:dyDescent="0.25">
      <c r="A40" s="295"/>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row>
    <row r="41" spans="1:26" ht="15.75" x14ac:dyDescent="0.25">
      <c r="A41" s="295"/>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row>
    <row r="42" spans="1:26" ht="15.75" x14ac:dyDescent="0.25">
      <c r="A42" s="295"/>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row>
    <row r="43" spans="1:26" ht="31.5" x14ac:dyDescent="0.5">
      <c r="A43" s="413" t="s">
        <v>1523</v>
      </c>
      <c r="B43" s="307"/>
      <c r="C43" s="307"/>
      <c r="D43" s="308"/>
      <c r="E43" s="295"/>
      <c r="F43" s="295"/>
      <c r="G43" s="295"/>
      <c r="H43" s="295"/>
      <c r="I43" s="295"/>
      <c r="J43" s="295"/>
      <c r="K43" s="295"/>
      <c r="L43" s="295"/>
      <c r="M43" s="295"/>
      <c r="N43" s="295"/>
      <c r="O43" s="295"/>
      <c r="P43" s="295"/>
      <c r="Q43" s="295"/>
      <c r="R43" s="295"/>
      <c r="S43" s="295"/>
      <c r="T43" s="295"/>
      <c r="U43" s="295"/>
      <c r="V43" s="295"/>
      <c r="W43" s="295"/>
      <c r="X43" s="295"/>
      <c r="Y43" s="295"/>
      <c r="Z43" s="295"/>
    </row>
    <row r="44" spans="1:26" ht="51.75" customHeight="1" x14ac:dyDescent="0.25">
      <c r="A44" s="411" t="s">
        <v>1524</v>
      </c>
      <c r="B44" s="307"/>
      <c r="C44" s="307"/>
      <c r="D44" s="308"/>
      <c r="E44" s="295"/>
      <c r="F44" s="295"/>
      <c r="G44" s="295"/>
      <c r="H44" s="295"/>
      <c r="I44" s="295"/>
      <c r="J44" s="295"/>
      <c r="K44" s="295"/>
      <c r="L44" s="295"/>
      <c r="M44" s="295"/>
      <c r="N44" s="295"/>
      <c r="O44" s="295"/>
      <c r="P44" s="295"/>
      <c r="Q44" s="295"/>
      <c r="R44" s="295"/>
      <c r="S44" s="295"/>
      <c r="T44" s="295"/>
      <c r="U44" s="295"/>
      <c r="V44" s="295"/>
      <c r="W44" s="295"/>
      <c r="X44" s="295"/>
      <c r="Y44" s="295"/>
      <c r="Z44" s="295"/>
    </row>
    <row r="45" spans="1:26" ht="344.25" customHeight="1" x14ac:dyDescent="0.25">
      <c r="A45" s="296" t="s">
        <v>1525</v>
      </c>
      <c r="B45" s="412" t="s">
        <v>1526</v>
      </c>
      <c r="C45" s="307"/>
      <c r="D45" s="308"/>
      <c r="E45" s="295"/>
      <c r="F45" s="295"/>
      <c r="G45" s="295"/>
      <c r="H45" s="295"/>
      <c r="I45" s="295"/>
      <c r="J45" s="295"/>
      <c r="K45" s="295"/>
      <c r="L45" s="295"/>
      <c r="M45" s="295"/>
      <c r="N45" s="295"/>
      <c r="O45" s="295"/>
      <c r="P45" s="295"/>
      <c r="Q45" s="295"/>
      <c r="R45" s="295"/>
      <c r="S45" s="295"/>
      <c r="T45" s="295"/>
      <c r="U45" s="295"/>
      <c r="V45" s="295"/>
      <c r="W45" s="295"/>
      <c r="X45" s="295"/>
      <c r="Y45" s="295"/>
      <c r="Z45" s="295"/>
    </row>
    <row r="46" spans="1:26" ht="327" customHeight="1" x14ac:dyDescent="0.25">
      <c r="A46" s="296" t="s">
        <v>1527</v>
      </c>
      <c r="B46" s="412" t="s">
        <v>1528</v>
      </c>
      <c r="C46" s="307"/>
      <c r="D46" s="308"/>
      <c r="E46" s="295"/>
      <c r="F46" s="295"/>
      <c r="G46" s="295"/>
      <c r="H46" s="295"/>
      <c r="I46" s="295"/>
      <c r="J46" s="295"/>
      <c r="K46" s="295"/>
      <c r="L46" s="295"/>
      <c r="M46" s="295"/>
      <c r="N46" s="295"/>
      <c r="O46" s="295"/>
      <c r="P46" s="295"/>
      <c r="Q46" s="295"/>
      <c r="R46" s="295"/>
      <c r="S46" s="295"/>
      <c r="T46" s="295"/>
      <c r="U46" s="295"/>
      <c r="V46" s="295"/>
      <c r="W46" s="295"/>
      <c r="X46" s="295"/>
      <c r="Y46" s="295"/>
      <c r="Z46" s="295"/>
    </row>
    <row r="47" spans="1:26" ht="15.75" x14ac:dyDescent="0.25">
      <c r="A47" s="295"/>
      <c r="B47" s="295"/>
      <c r="C47" s="295"/>
      <c r="D47" s="295"/>
      <c r="E47" s="295"/>
      <c r="F47" s="295"/>
      <c r="G47" s="295"/>
      <c r="H47" s="295"/>
      <c r="I47" s="295"/>
      <c r="J47" s="295"/>
      <c r="K47" s="295"/>
      <c r="L47" s="295"/>
      <c r="M47" s="295"/>
      <c r="N47" s="295"/>
      <c r="O47" s="295"/>
      <c r="P47" s="295"/>
      <c r="Q47" s="295"/>
      <c r="R47" s="295"/>
      <c r="S47" s="295"/>
      <c r="T47" s="295"/>
      <c r="U47" s="295"/>
      <c r="V47" s="295"/>
      <c r="W47" s="295"/>
      <c r="X47" s="295"/>
      <c r="Y47" s="295"/>
      <c r="Z47" s="295"/>
    </row>
    <row r="48" spans="1:26" ht="15.75" x14ac:dyDescent="0.25">
      <c r="A48" s="295"/>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row>
    <row r="49" spans="1:26" ht="15.75" x14ac:dyDescent="0.25">
      <c r="A49" s="295"/>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row>
    <row r="50" spans="1:26" ht="15.75" x14ac:dyDescent="0.25">
      <c r="A50" s="295"/>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row>
    <row r="51" spans="1:26" ht="15.75" x14ac:dyDescent="0.25">
      <c r="A51" s="295"/>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row>
    <row r="52" spans="1:26" ht="15.75" x14ac:dyDescent="0.25">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row>
    <row r="53" spans="1:26" ht="15.75" x14ac:dyDescent="0.25">
      <c r="A53" s="295"/>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row>
    <row r="54" spans="1:26" ht="15.75" x14ac:dyDescent="0.25">
      <c r="A54" s="295"/>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row>
    <row r="55" spans="1:26" ht="15.75" x14ac:dyDescent="0.25">
      <c r="A55" s="295"/>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row>
    <row r="56" spans="1:26" ht="15.75" x14ac:dyDescent="0.25">
      <c r="A56" s="295"/>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row>
    <row r="57" spans="1:26" ht="15.75" x14ac:dyDescent="0.25">
      <c r="A57" s="295"/>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row>
    <row r="58" spans="1:26" ht="15.75" x14ac:dyDescent="0.25">
      <c r="A58" s="295"/>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row>
    <row r="59" spans="1:26" ht="15.75" x14ac:dyDescent="0.25">
      <c r="A59" s="295"/>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row>
    <row r="60" spans="1:26" ht="15.75" x14ac:dyDescent="0.25">
      <c r="A60" s="295"/>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row>
    <row r="61" spans="1:26" ht="15.75" x14ac:dyDescent="0.25">
      <c r="A61" s="295"/>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row>
    <row r="62" spans="1:26" ht="15.75" x14ac:dyDescent="0.25">
      <c r="A62" s="295"/>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row>
    <row r="63" spans="1:26" ht="15.75" x14ac:dyDescent="0.25">
      <c r="A63" s="295"/>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row>
    <row r="64" spans="1:26" ht="15.75" x14ac:dyDescent="0.25">
      <c r="A64" s="295"/>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row>
    <row r="65" spans="1:26" ht="15.75" x14ac:dyDescent="0.25">
      <c r="A65" s="295"/>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row>
    <row r="66" spans="1:26" ht="15.75" x14ac:dyDescent="0.25">
      <c r="A66" s="295"/>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row>
    <row r="67" spans="1:26" ht="15.75" x14ac:dyDescent="0.25">
      <c r="A67" s="295"/>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row>
    <row r="68" spans="1:26" ht="15.75" x14ac:dyDescent="0.25">
      <c r="A68" s="295"/>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row>
    <row r="69" spans="1:26" ht="15.75" x14ac:dyDescent="0.25">
      <c r="A69" s="295"/>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row>
    <row r="70" spans="1:26" ht="15.75" x14ac:dyDescent="0.25">
      <c r="A70" s="295"/>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row>
    <row r="71" spans="1:26" ht="15.75" x14ac:dyDescent="0.25">
      <c r="A71" s="295"/>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row>
    <row r="72" spans="1:26" ht="15.75" x14ac:dyDescent="0.25">
      <c r="A72" s="295"/>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row>
    <row r="73" spans="1:26" ht="15.75" x14ac:dyDescent="0.25">
      <c r="A73" s="295"/>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row>
    <row r="74" spans="1:26" ht="15.75" x14ac:dyDescent="0.25">
      <c r="A74" s="295"/>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row>
    <row r="75" spans="1:26" ht="15.75" x14ac:dyDescent="0.25">
      <c r="A75" s="295"/>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row>
    <row r="76" spans="1:26" ht="15.75" x14ac:dyDescent="0.25">
      <c r="A76" s="295"/>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row>
    <row r="77" spans="1:26" ht="15.75" x14ac:dyDescent="0.25">
      <c r="A77" s="295"/>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row>
    <row r="78" spans="1:26" ht="15.75" x14ac:dyDescent="0.25">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row>
    <row r="79" spans="1:26" ht="15.75" x14ac:dyDescent="0.25">
      <c r="A79" s="29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row>
    <row r="80" spans="1:26" ht="15.75" x14ac:dyDescent="0.25">
      <c r="A80" s="295"/>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row>
    <row r="81" spans="1:26" ht="15.75" x14ac:dyDescent="0.25">
      <c r="A81" s="295"/>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row>
    <row r="82" spans="1:26" ht="15.75" x14ac:dyDescent="0.25">
      <c r="A82" s="295"/>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row>
    <row r="83" spans="1:26" ht="15.75" x14ac:dyDescent="0.25">
      <c r="A83" s="295"/>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row>
    <row r="84" spans="1:26" ht="15.75" x14ac:dyDescent="0.25">
      <c r="A84" s="295"/>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row>
    <row r="85" spans="1:26" ht="15.75" x14ac:dyDescent="0.25">
      <c r="A85" s="295"/>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row>
    <row r="86" spans="1:26" ht="15.75" x14ac:dyDescent="0.25">
      <c r="A86" s="295"/>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row>
    <row r="87" spans="1:26" ht="15.75" x14ac:dyDescent="0.25">
      <c r="A87" s="295"/>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row>
    <row r="88" spans="1:26" ht="15.75" x14ac:dyDescent="0.25">
      <c r="A88" s="295"/>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row>
    <row r="89" spans="1:26" ht="15.75" x14ac:dyDescent="0.25">
      <c r="A89" s="295"/>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row>
    <row r="90" spans="1:26" ht="15.75" x14ac:dyDescent="0.25">
      <c r="A90" s="295"/>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row>
    <row r="91" spans="1:26" ht="15.75" x14ac:dyDescent="0.25">
      <c r="A91" s="295"/>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row>
    <row r="92" spans="1:26" ht="15.75" x14ac:dyDescent="0.25">
      <c r="A92" s="295"/>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row>
    <row r="93" spans="1:26" ht="15.75" x14ac:dyDescent="0.25">
      <c r="A93" s="295"/>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row>
    <row r="94" spans="1:26" ht="15.75" x14ac:dyDescent="0.25">
      <c r="A94" s="295"/>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row>
    <row r="95" spans="1:26" ht="15.75" x14ac:dyDescent="0.25">
      <c r="A95" s="295"/>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row>
    <row r="96" spans="1:26" ht="15.75" x14ac:dyDescent="0.25">
      <c r="A96" s="295"/>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row>
    <row r="97" spans="1:26" ht="15.75" x14ac:dyDescent="0.25">
      <c r="A97" s="295"/>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row>
    <row r="98" spans="1:26" ht="15.75" x14ac:dyDescent="0.25">
      <c r="A98" s="295"/>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row>
    <row r="99" spans="1:26" ht="15.75" x14ac:dyDescent="0.25">
      <c r="A99" s="295"/>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row>
    <row r="100" spans="1:26" ht="15.75" x14ac:dyDescent="0.25">
      <c r="A100" s="295"/>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row>
    <row r="101" spans="1:26" ht="15.75" x14ac:dyDescent="0.25">
      <c r="A101" s="295"/>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row>
    <row r="102" spans="1:26" ht="15.75" x14ac:dyDescent="0.25">
      <c r="A102" s="295"/>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row>
    <row r="103" spans="1:26" ht="15.75" x14ac:dyDescent="0.25">
      <c r="A103" s="295"/>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row>
    <row r="104" spans="1:26" ht="15.75" x14ac:dyDescent="0.25">
      <c r="A104" s="295"/>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row>
    <row r="105" spans="1:26" ht="15.75" x14ac:dyDescent="0.25">
      <c r="A105" s="295"/>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row>
    <row r="106" spans="1:26" ht="15.75" x14ac:dyDescent="0.25">
      <c r="A106" s="295"/>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row>
    <row r="107" spans="1:26" ht="15.75" x14ac:dyDescent="0.25">
      <c r="A107" s="295"/>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row>
    <row r="108" spans="1:26" ht="15.75" x14ac:dyDescent="0.25">
      <c r="A108" s="295"/>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row>
    <row r="109" spans="1:26" ht="15.75" x14ac:dyDescent="0.25">
      <c r="A109" s="295"/>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row>
    <row r="110" spans="1:26" ht="15.75" x14ac:dyDescent="0.25">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row>
    <row r="111" spans="1:26" ht="15.75" x14ac:dyDescent="0.25">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row>
    <row r="112" spans="1:26" ht="15.75" x14ac:dyDescent="0.25">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row>
    <row r="113" spans="1:26" ht="15.75" x14ac:dyDescent="0.25">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row>
    <row r="114" spans="1:26" ht="15.75"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row>
    <row r="115" spans="1:26" ht="15.75" x14ac:dyDescent="0.25">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row>
    <row r="116" spans="1:26" ht="15.75" x14ac:dyDescent="0.25">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row>
    <row r="117" spans="1:26" ht="15.75" x14ac:dyDescent="0.25">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row>
    <row r="118" spans="1:26" ht="15.75" x14ac:dyDescent="0.25">
      <c r="A118" s="295"/>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row>
    <row r="119" spans="1:26" ht="15.75" x14ac:dyDescent="0.25">
      <c r="A119" s="295"/>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row>
    <row r="120" spans="1:26" ht="15.75" x14ac:dyDescent="0.25">
      <c r="A120" s="295"/>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row>
    <row r="121" spans="1:26" ht="15.75" x14ac:dyDescent="0.25">
      <c r="A121" s="295"/>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row>
    <row r="122" spans="1:26" ht="15.75" x14ac:dyDescent="0.25">
      <c r="A122" s="295"/>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row>
    <row r="123" spans="1:26" ht="15.75" x14ac:dyDescent="0.25">
      <c r="A123" s="295"/>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row>
    <row r="124" spans="1:26" ht="15.75" x14ac:dyDescent="0.25">
      <c r="A124" s="295"/>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row>
    <row r="125" spans="1:26" ht="15.75" x14ac:dyDescent="0.25">
      <c r="A125" s="295"/>
      <c r="B125" s="295"/>
      <c r="C125" s="295"/>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row>
    <row r="126" spans="1:26" ht="15.75" x14ac:dyDescent="0.25">
      <c r="A126" s="295"/>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row>
    <row r="127" spans="1:26" ht="15.75" x14ac:dyDescent="0.25">
      <c r="A127" s="295"/>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row>
    <row r="128" spans="1:26" ht="15.75" x14ac:dyDescent="0.25">
      <c r="A128" s="295"/>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row>
    <row r="129" spans="1:26" ht="15.75" x14ac:dyDescent="0.25">
      <c r="A129" s="295"/>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row>
    <row r="130" spans="1:26" ht="15.75" x14ac:dyDescent="0.25">
      <c r="A130" s="295"/>
      <c r="B130" s="295"/>
      <c r="C130" s="295"/>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row>
    <row r="131" spans="1:26" ht="15.75" x14ac:dyDescent="0.25">
      <c r="A131" s="295"/>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row>
    <row r="132" spans="1:26" ht="15.75" x14ac:dyDescent="0.25">
      <c r="A132" s="295"/>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row>
    <row r="133" spans="1:26" ht="15.75" x14ac:dyDescent="0.25">
      <c r="A133" s="295"/>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row>
    <row r="134" spans="1:26" ht="15.75" x14ac:dyDescent="0.25">
      <c r="A134" s="295"/>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row>
    <row r="135" spans="1:26" ht="15.75" x14ac:dyDescent="0.2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row>
    <row r="136" spans="1:26" ht="15.75" x14ac:dyDescent="0.25">
      <c r="A136" s="295"/>
      <c r="B136" s="295"/>
      <c r="C136" s="295"/>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row>
    <row r="137" spans="1:26" ht="15.75" x14ac:dyDescent="0.25">
      <c r="A137" s="295"/>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row>
    <row r="138" spans="1:26" ht="15.75" x14ac:dyDescent="0.25">
      <c r="A138" s="295"/>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row>
    <row r="139" spans="1:26" ht="15.75" x14ac:dyDescent="0.25">
      <c r="A139" s="295"/>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row>
    <row r="140" spans="1:26" ht="15.75" x14ac:dyDescent="0.25">
      <c r="A140" s="295"/>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row>
    <row r="141" spans="1:26" ht="15.75" x14ac:dyDescent="0.25">
      <c r="A141" s="295"/>
      <c r="B141" s="295"/>
      <c r="C141" s="295"/>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row>
    <row r="142" spans="1:26" ht="15.75" x14ac:dyDescent="0.25">
      <c r="A142" s="295"/>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row>
    <row r="143" spans="1:26" ht="15.75" x14ac:dyDescent="0.25">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row>
    <row r="144" spans="1:26" ht="15.75" x14ac:dyDescent="0.25">
      <c r="A144" s="295"/>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row>
    <row r="145" spans="1:26" ht="15.75" x14ac:dyDescent="0.25">
      <c r="A145" s="295"/>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row>
    <row r="146" spans="1:26" ht="15.75" x14ac:dyDescent="0.25">
      <c r="A146" s="295"/>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row>
    <row r="147" spans="1:26" ht="15.75" x14ac:dyDescent="0.25">
      <c r="A147" s="295"/>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row>
    <row r="148" spans="1:26" ht="15.75" x14ac:dyDescent="0.25">
      <c r="A148" s="295"/>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row>
    <row r="149" spans="1:26" ht="15.75" x14ac:dyDescent="0.25">
      <c r="A149" s="295"/>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row>
    <row r="150" spans="1:26" ht="15.75" x14ac:dyDescent="0.25">
      <c r="A150" s="295"/>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row>
    <row r="151" spans="1:26" ht="15.75" x14ac:dyDescent="0.25">
      <c r="A151" s="295"/>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row>
    <row r="152" spans="1:26" ht="15.75" x14ac:dyDescent="0.25">
      <c r="A152" s="295"/>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row>
    <row r="153" spans="1:26" ht="15.75" x14ac:dyDescent="0.25">
      <c r="A153" s="295"/>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row>
    <row r="154" spans="1:26" ht="15.75" x14ac:dyDescent="0.25">
      <c r="A154" s="295"/>
      <c r="B154" s="295"/>
      <c r="C154" s="295"/>
      <c r="D154" s="295"/>
      <c r="E154" s="295"/>
      <c r="F154" s="295"/>
      <c r="G154" s="295"/>
      <c r="H154" s="295"/>
      <c r="I154" s="295"/>
      <c r="J154" s="295"/>
      <c r="K154" s="295"/>
      <c r="L154" s="295"/>
      <c r="M154" s="295"/>
      <c r="N154" s="295"/>
      <c r="O154" s="295"/>
      <c r="P154" s="295"/>
      <c r="Q154" s="295"/>
      <c r="R154" s="295"/>
      <c r="S154" s="295"/>
      <c r="T154" s="295"/>
      <c r="U154" s="295"/>
      <c r="V154" s="295"/>
      <c r="W154" s="295"/>
      <c r="X154" s="295"/>
      <c r="Y154" s="295"/>
      <c r="Z154" s="295"/>
    </row>
    <row r="155" spans="1:26" ht="15.75" x14ac:dyDescent="0.25">
      <c r="A155" s="295"/>
      <c r="B155" s="295"/>
      <c r="C155" s="295"/>
      <c r="D155" s="295"/>
      <c r="E155" s="295"/>
      <c r="F155" s="295"/>
      <c r="G155" s="295"/>
      <c r="H155" s="295"/>
      <c r="I155" s="295"/>
      <c r="J155" s="295"/>
      <c r="K155" s="295"/>
      <c r="L155" s="295"/>
      <c r="M155" s="295"/>
      <c r="N155" s="295"/>
      <c r="O155" s="295"/>
      <c r="P155" s="295"/>
      <c r="Q155" s="295"/>
      <c r="R155" s="295"/>
      <c r="S155" s="295"/>
      <c r="T155" s="295"/>
      <c r="U155" s="295"/>
      <c r="V155" s="295"/>
      <c r="W155" s="295"/>
      <c r="X155" s="295"/>
      <c r="Y155" s="295"/>
      <c r="Z155" s="295"/>
    </row>
    <row r="156" spans="1:26" ht="15.75" x14ac:dyDescent="0.25">
      <c r="A156" s="295"/>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row>
    <row r="157" spans="1:26" ht="15.75" x14ac:dyDescent="0.25">
      <c r="A157" s="295"/>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row>
    <row r="158" spans="1:26" ht="15.75" x14ac:dyDescent="0.25">
      <c r="A158" s="295"/>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row>
    <row r="159" spans="1:26" ht="15.75" x14ac:dyDescent="0.25">
      <c r="A159" s="295"/>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row>
    <row r="160" spans="1:26" ht="15.75" x14ac:dyDescent="0.25">
      <c r="A160" s="295"/>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row>
    <row r="161" spans="1:26" ht="15.75" x14ac:dyDescent="0.25">
      <c r="A161" s="295"/>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row>
    <row r="162" spans="1:26" ht="15.75" x14ac:dyDescent="0.25">
      <c r="A162" s="295"/>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row>
    <row r="163" spans="1:26" ht="15.75" x14ac:dyDescent="0.25">
      <c r="A163" s="295"/>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row>
    <row r="164" spans="1:26" ht="15.75" x14ac:dyDescent="0.25">
      <c r="A164" s="295"/>
      <c r="B164" s="295"/>
      <c r="C164" s="295"/>
      <c r="D164" s="295"/>
      <c r="E164" s="295"/>
      <c r="F164" s="295"/>
      <c r="G164" s="295"/>
      <c r="H164" s="295"/>
      <c r="I164" s="295"/>
      <c r="J164" s="295"/>
      <c r="K164" s="295"/>
      <c r="L164" s="295"/>
      <c r="M164" s="295"/>
      <c r="N164" s="295"/>
      <c r="O164" s="295"/>
      <c r="P164" s="295"/>
      <c r="Q164" s="295"/>
      <c r="R164" s="295"/>
      <c r="S164" s="295"/>
      <c r="T164" s="295"/>
      <c r="U164" s="295"/>
      <c r="V164" s="295"/>
      <c r="W164" s="295"/>
      <c r="X164" s="295"/>
      <c r="Y164" s="295"/>
      <c r="Z164" s="295"/>
    </row>
    <row r="165" spans="1:26" ht="15.75" x14ac:dyDescent="0.25">
      <c r="A165" s="295"/>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row>
    <row r="166" spans="1:26" ht="15.75" x14ac:dyDescent="0.25">
      <c r="A166" s="295"/>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row>
    <row r="167" spans="1:26" ht="15.75" x14ac:dyDescent="0.25">
      <c r="A167" s="295"/>
      <c r="B167" s="295"/>
      <c r="C167" s="295"/>
      <c r="D167" s="295"/>
      <c r="E167" s="295"/>
      <c r="F167" s="295"/>
      <c r="G167" s="295"/>
      <c r="H167" s="295"/>
      <c r="I167" s="295"/>
      <c r="J167" s="295"/>
      <c r="K167" s="295"/>
      <c r="L167" s="295"/>
      <c r="M167" s="295"/>
      <c r="N167" s="295"/>
      <c r="O167" s="295"/>
      <c r="P167" s="295"/>
      <c r="Q167" s="295"/>
      <c r="R167" s="295"/>
      <c r="S167" s="295"/>
      <c r="T167" s="295"/>
      <c r="U167" s="295"/>
      <c r="V167" s="295"/>
      <c r="W167" s="295"/>
      <c r="X167" s="295"/>
      <c r="Y167" s="295"/>
      <c r="Z167" s="295"/>
    </row>
    <row r="168" spans="1:26" ht="15.75" x14ac:dyDescent="0.25">
      <c r="A168" s="295"/>
      <c r="B168" s="295"/>
      <c r="C168" s="295"/>
      <c r="D168" s="295"/>
      <c r="E168" s="295"/>
      <c r="F168" s="295"/>
      <c r="G168" s="295"/>
      <c r="H168" s="295"/>
      <c r="I168" s="295"/>
      <c r="J168" s="295"/>
      <c r="K168" s="295"/>
      <c r="L168" s="295"/>
      <c r="M168" s="295"/>
      <c r="N168" s="295"/>
      <c r="O168" s="295"/>
      <c r="P168" s="295"/>
      <c r="Q168" s="295"/>
      <c r="R168" s="295"/>
      <c r="S168" s="295"/>
      <c r="T168" s="295"/>
      <c r="U168" s="295"/>
      <c r="V168" s="295"/>
      <c r="W168" s="295"/>
      <c r="X168" s="295"/>
      <c r="Y168" s="295"/>
      <c r="Z168" s="295"/>
    </row>
    <row r="169" spans="1:26" ht="15.75" x14ac:dyDescent="0.25">
      <c r="A169" s="295"/>
      <c r="B169" s="295"/>
      <c r="C169" s="295"/>
      <c r="D169" s="295"/>
      <c r="E169" s="295"/>
      <c r="F169" s="295"/>
      <c r="G169" s="295"/>
      <c r="H169" s="295"/>
      <c r="I169" s="295"/>
      <c r="J169" s="295"/>
      <c r="K169" s="295"/>
      <c r="L169" s="295"/>
      <c r="M169" s="295"/>
      <c r="N169" s="295"/>
      <c r="O169" s="295"/>
      <c r="P169" s="295"/>
      <c r="Q169" s="295"/>
      <c r="R169" s="295"/>
      <c r="S169" s="295"/>
      <c r="T169" s="295"/>
      <c r="U169" s="295"/>
      <c r="V169" s="295"/>
      <c r="W169" s="295"/>
      <c r="X169" s="295"/>
      <c r="Y169" s="295"/>
      <c r="Z169" s="295"/>
    </row>
    <row r="170" spans="1:26" ht="15.75" x14ac:dyDescent="0.25">
      <c r="A170" s="295"/>
      <c r="B170" s="295"/>
      <c r="C170" s="295"/>
      <c r="D170" s="295"/>
      <c r="E170" s="295"/>
      <c r="F170" s="295"/>
      <c r="G170" s="295"/>
      <c r="H170" s="295"/>
      <c r="I170" s="295"/>
      <c r="J170" s="295"/>
      <c r="K170" s="295"/>
      <c r="L170" s="295"/>
      <c r="M170" s="295"/>
      <c r="N170" s="295"/>
      <c r="O170" s="295"/>
      <c r="P170" s="295"/>
      <c r="Q170" s="295"/>
      <c r="R170" s="295"/>
      <c r="S170" s="295"/>
      <c r="T170" s="295"/>
      <c r="U170" s="295"/>
      <c r="V170" s="295"/>
      <c r="W170" s="295"/>
      <c r="X170" s="295"/>
      <c r="Y170" s="295"/>
      <c r="Z170" s="295"/>
    </row>
    <row r="171" spans="1:26" ht="15.75" x14ac:dyDescent="0.25">
      <c r="A171" s="295"/>
      <c r="B171" s="295"/>
      <c r="C171" s="295"/>
      <c r="D171" s="295"/>
      <c r="E171" s="295"/>
      <c r="F171" s="295"/>
      <c r="G171" s="295"/>
      <c r="H171" s="295"/>
      <c r="I171" s="295"/>
      <c r="J171" s="295"/>
      <c r="K171" s="295"/>
      <c r="L171" s="295"/>
      <c r="M171" s="295"/>
      <c r="N171" s="295"/>
      <c r="O171" s="295"/>
      <c r="P171" s="295"/>
      <c r="Q171" s="295"/>
      <c r="R171" s="295"/>
      <c r="S171" s="295"/>
      <c r="T171" s="295"/>
      <c r="U171" s="295"/>
      <c r="V171" s="295"/>
      <c r="W171" s="295"/>
      <c r="X171" s="295"/>
      <c r="Y171" s="295"/>
      <c r="Z171" s="295"/>
    </row>
    <row r="172" spans="1:26" ht="15.75" x14ac:dyDescent="0.25">
      <c r="A172" s="295"/>
      <c r="B172" s="295"/>
      <c r="C172" s="295"/>
      <c r="D172" s="295"/>
      <c r="E172" s="295"/>
      <c r="F172" s="295"/>
      <c r="G172" s="295"/>
      <c r="H172" s="295"/>
      <c r="I172" s="295"/>
      <c r="J172" s="295"/>
      <c r="K172" s="295"/>
      <c r="L172" s="295"/>
      <c r="M172" s="295"/>
      <c r="N172" s="295"/>
      <c r="O172" s="295"/>
      <c r="P172" s="295"/>
      <c r="Q172" s="295"/>
      <c r="R172" s="295"/>
      <c r="S172" s="295"/>
      <c r="T172" s="295"/>
      <c r="U172" s="295"/>
      <c r="V172" s="295"/>
      <c r="W172" s="295"/>
      <c r="X172" s="295"/>
      <c r="Y172" s="295"/>
      <c r="Z172" s="295"/>
    </row>
    <row r="173" spans="1:26" ht="15.75" x14ac:dyDescent="0.25">
      <c r="A173" s="295"/>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row>
    <row r="174" spans="1:26" ht="15.75" x14ac:dyDescent="0.25">
      <c r="A174" s="295"/>
      <c r="B174" s="295"/>
      <c r="C174" s="295"/>
      <c r="D174" s="295"/>
      <c r="E174" s="295"/>
      <c r="F174" s="295"/>
      <c r="G174" s="295"/>
      <c r="H174" s="295"/>
      <c r="I174" s="295"/>
      <c r="J174" s="295"/>
      <c r="K174" s="295"/>
      <c r="L174" s="295"/>
      <c r="M174" s="295"/>
      <c r="N174" s="295"/>
      <c r="O174" s="295"/>
      <c r="P174" s="295"/>
      <c r="Q174" s="295"/>
      <c r="R174" s="295"/>
      <c r="S174" s="295"/>
      <c r="T174" s="295"/>
      <c r="U174" s="295"/>
      <c r="V174" s="295"/>
      <c r="W174" s="295"/>
      <c r="X174" s="295"/>
      <c r="Y174" s="295"/>
      <c r="Z174" s="295"/>
    </row>
    <row r="175" spans="1:26" ht="15.75" x14ac:dyDescent="0.25">
      <c r="A175" s="295"/>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row>
    <row r="176" spans="1:26" ht="15.75" x14ac:dyDescent="0.25">
      <c r="A176" s="295"/>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row>
    <row r="177" spans="1:26" ht="15.75" x14ac:dyDescent="0.25">
      <c r="A177" s="295"/>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row>
    <row r="178" spans="1:26" ht="15.75" x14ac:dyDescent="0.25">
      <c r="A178" s="29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row>
    <row r="179" spans="1:26" ht="15.75" x14ac:dyDescent="0.25">
      <c r="A179" s="295"/>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row>
    <row r="180" spans="1:26" ht="15.75" x14ac:dyDescent="0.25">
      <c r="A180" s="295"/>
      <c r="B180" s="295"/>
      <c r="C180" s="295"/>
      <c r="D180" s="295"/>
      <c r="E180" s="295"/>
      <c r="F180" s="295"/>
      <c r="G180" s="295"/>
      <c r="H180" s="295"/>
      <c r="I180" s="295"/>
      <c r="J180" s="295"/>
      <c r="K180" s="295"/>
      <c r="L180" s="295"/>
      <c r="M180" s="295"/>
      <c r="N180" s="295"/>
      <c r="O180" s="295"/>
      <c r="P180" s="295"/>
      <c r="Q180" s="295"/>
      <c r="R180" s="295"/>
      <c r="S180" s="295"/>
      <c r="T180" s="295"/>
      <c r="U180" s="295"/>
      <c r="V180" s="295"/>
      <c r="W180" s="295"/>
      <c r="X180" s="295"/>
      <c r="Y180" s="295"/>
      <c r="Z180" s="295"/>
    </row>
    <row r="181" spans="1:26" ht="15.75" x14ac:dyDescent="0.25">
      <c r="A181" s="295"/>
      <c r="B181" s="295"/>
      <c r="C181" s="295"/>
      <c r="D181" s="295"/>
      <c r="E181" s="295"/>
      <c r="F181" s="295"/>
      <c r="G181" s="295"/>
      <c r="H181" s="295"/>
      <c r="I181" s="295"/>
      <c r="J181" s="295"/>
      <c r="K181" s="295"/>
      <c r="L181" s="295"/>
      <c r="M181" s="295"/>
      <c r="N181" s="295"/>
      <c r="O181" s="295"/>
      <c r="P181" s="295"/>
      <c r="Q181" s="295"/>
      <c r="R181" s="295"/>
      <c r="S181" s="295"/>
      <c r="T181" s="295"/>
      <c r="U181" s="295"/>
      <c r="V181" s="295"/>
      <c r="W181" s="295"/>
      <c r="X181" s="295"/>
      <c r="Y181" s="295"/>
      <c r="Z181" s="295"/>
    </row>
    <row r="182" spans="1:26" ht="15.75" x14ac:dyDescent="0.25">
      <c r="A182" s="295"/>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row>
    <row r="183" spans="1:26" ht="15.75" x14ac:dyDescent="0.25">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row>
    <row r="184" spans="1:26" ht="15.75" x14ac:dyDescent="0.25">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row>
    <row r="185" spans="1:26" ht="15.75" x14ac:dyDescent="0.25">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row>
    <row r="186" spans="1:26" ht="15.75" x14ac:dyDescent="0.25">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row>
    <row r="187" spans="1:26" ht="15.75" x14ac:dyDescent="0.25">
      <c r="A187" s="295"/>
      <c r="B187" s="295"/>
      <c r="C187" s="295"/>
      <c r="D187" s="295"/>
      <c r="E187" s="295"/>
      <c r="F187" s="295"/>
      <c r="G187" s="295"/>
      <c r="H187" s="295"/>
      <c r="I187" s="295"/>
      <c r="J187" s="295"/>
      <c r="K187" s="295"/>
      <c r="L187" s="295"/>
      <c r="M187" s="295"/>
      <c r="N187" s="295"/>
      <c r="O187" s="295"/>
      <c r="P187" s="295"/>
      <c r="Q187" s="295"/>
      <c r="R187" s="295"/>
      <c r="S187" s="295"/>
      <c r="T187" s="295"/>
      <c r="U187" s="295"/>
      <c r="V187" s="295"/>
      <c r="W187" s="295"/>
      <c r="X187" s="295"/>
      <c r="Y187" s="295"/>
      <c r="Z187" s="295"/>
    </row>
    <row r="188" spans="1:26" ht="15.75" x14ac:dyDescent="0.25">
      <c r="A188" s="295"/>
      <c r="B188" s="295"/>
      <c r="C188" s="295"/>
      <c r="D188" s="295"/>
      <c r="E188" s="295"/>
      <c r="F188" s="295"/>
      <c r="G188" s="295"/>
      <c r="H188" s="295"/>
      <c r="I188" s="295"/>
      <c r="J188" s="295"/>
      <c r="K188" s="295"/>
      <c r="L188" s="295"/>
      <c r="M188" s="295"/>
      <c r="N188" s="295"/>
      <c r="O188" s="295"/>
      <c r="P188" s="295"/>
      <c r="Q188" s="295"/>
      <c r="R188" s="295"/>
      <c r="S188" s="295"/>
      <c r="T188" s="295"/>
      <c r="U188" s="295"/>
      <c r="V188" s="295"/>
      <c r="W188" s="295"/>
      <c r="X188" s="295"/>
      <c r="Y188" s="295"/>
      <c r="Z188" s="295"/>
    </row>
    <row r="189" spans="1:26" ht="15.75" x14ac:dyDescent="0.25">
      <c r="A189" s="295"/>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row>
    <row r="190" spans="1:26" ht="15.75" x14ac:dyDescent="0.25">
      <c r="A190" s="295"/>
      <c r="B190" s="295"/>
      <c r="C190" s="295"/>
      <c r="D190" s="295"/>
      <c r="E190" s="295"/>
      <c r="F190" s="295"/>
      <c r="G190" s="295"/>
      <c r="H190" s="295"/>
      <c r="I190" s="295"/>
      <c r="J190" s="295"/>
      <c r="K190" s="295"/>
      <c r="L190" s="295"/>
      <c r="M190" s="295"/>
      <c r="N190" s="295"/>
      <c r="O190" s="295"/>
      <c r="P190" s="295"/>
      <c r="Q190" s="295"/>
      <c r="R190" s="295"/>
      <c r="S190" s="295"/>
      <c r="T190" s="295"/>
      <c r="U190" s="295"/>
      <c r="V190" s="295"/>
      <c r="W190" s="295"/>
      <c r="X190" s="295"/>
      <c r="Y190" s="295"/>
      <c r="Z190" s="295"/>
    </row>
    <row r="191" spans="1:26" ht="15.75" x14ac:dyDescent="0.25">
      <c r="A191" s="295"/>
      <c r="B191" s="295"/>
      <c r="C191" s="295"/>
      <c r="D191" s="295"/>
      <c r="E191" s="295"/>
      <c r="F191" s="295"/>
      <c r="G191" s="295"/>
      <c r="H191" s="295"/>
      <c r="I191" s="295"/>
      <c r="J191" s="295"/>
      <c r="K191" s="295"/>
      <c r="L191" s="295"/>
      <c r="M191" s="295"/>
      <c r="N191" s="295"/>
      <c r="O191" s="295"/>
      <c r="P191" s="295"/>
      <c r="Q191" s="295"/>
      <c r="R191" s="295"/>
      <c r="S191" s="295"/>
      <c r="T191" s="295"/>
      <c r="U191" s="295"/>
      <c r="V191" s="295"/>
      <c r="W191" s="295"/>
      <c r="X191" s="295"/>
      <c r="Y191" s="295"/>
      <c r="Z191" s="295"/>
    </row>
    <row r="192" spans="1:26" ht="15.75" x14ac:dyDescent="0.25">
      <c r="A192" s="295"/>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row>
    <row r="193" spans="1:26" ht="15.75" x14ac:dyDescent="0.25">
      <c r="A193" s="295"/>
      <c r="B193" s="295"/>
      <c r="C193" s="295"/>
      <c r="D193" s="295"/>
      <c r="E193" s="295"/>
      <c r="F193" s="295"/>
      <c r="G193" s="295"/>
      <c r="H193" s="295"/>
      <c r="I193" s="295"/>
      <c r="J193" s="295"/>
      <c r="K193" s="295"/>
      <c r="L193" s="295"/>
      <c r="M193" s="295"/>
      <c r="N193" s="295"/>
      <c r="O193" s="295"/>
      <c r="P193" s="295"/>
      <c r="Q193" s="295"/>
      <c r="R193" s="295"/>
      <c r="S193" s="295"/>
      <c r="T193" s="295"/>
      <c r="U193" s="295"/>
      <c r="V193" s="295"/>
      <c r="W193" s="295"/>
      <c r="X193" s="295"/>
      <c r="Y193" s="295"/>
      <c r="Z193" s="295"/>
    </row>
    <row r="194" spans="1:26" ht="15.75" x14ac:dyDescent="0.25">
      <c r="A194" s="295"/>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row>
    <row r="195" spans="1:26" ht="15.75" x14ac:dyDescent="0.25">
      <c r="A195" s="295"/>
      <c r="B195" s="295"/>
      <c r="C195" s="295"/>
      <c r="D195" s="295"/>
      <c r="E195" s="295"/>
      <c r="F195" s="295"/>
      <c r="G195" s="295"/>
      <c r="H195" s="295"/>
      <c r="I195" s="295"/>
      <c r="J195" s="295"/>
      <c r="K195" s="295"/>
      <c r="L195" s="295"/>
      <c r="M195" s="295"/>
      <c r="N195" s="295"/>
      <c r="O195" s="295"/>
      <c r="P195" s="295"/>
      <c r="Q195" s="295"/>
      <c r="R195" s="295"/>
      <c r="S195" s="295"/>
      <c r="T195" s="295"/>
      <c r="U195" s="295"/>
      <c r="V195" s="295"/>
      <c r="W195" s="295"/>
      <c r="X195" s="295"/>
      <c r="Y195" s="295"/>
      <c r="Z195" s="295"/>
    </row>
    <row r="196" spans="1:26" ht="15.75" x14ac:dyDescent="0.25">
      <c r="A196" s="295"/>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row>
    <row r="197" spans="1:26" ht="15.75" x14ac:dyDescent="0.25">
      <c r="A197" s="295"/>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row>
    <row r="198" spans="1:26" ht="15.75" x14ac:dyDescent="0.25">
      <c r="A198" s="295"/>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row>
    <row r="199" spans="1:26" ht="15.75" x14ac:dyDescent="0.25">
      <c r="A199" s="295"/>
      <c r="B199" s="295"/>
      <c r="C199" s="295"/>
      <c r="D199" s="295"/>
      <c r="E199" s="295"/>
      <c r="F199" s="295"/>
      <c r="G199" s="295"/>
      <c r="H199" s="295"/>
      <c r="I199" s="295"/>
      <c r="J199" s="295"/>
      <c r="K199" s="295"/>
      <c r="L199" s="295"/>
      <c r="M199" s="295"/>
      <c r="N199" s="295"/>
      <c r="O199" s="295"/>
      <c r="P199" s="295"/>
      <c r="Q199" s="295"/>
      <c r="R199" s="295"/>
      <c r="S199" s="295"/>
      <c r="T199" s="295"/>
      <c r="U199" s="295"/>
      <c r="V199" s="295"/>
      <c r="W199" s="295"/>
      <c r="X199" s="295"/>
      <c r="Y199" s="295"/>
      <c r="Z199" s="295"/>
    </row>
    <row r="200" spans="1:26" ht="15.75" x14ac:dyDescent="0.25">
      <c r="A200" s="295"/>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row>
    <row r="201" spans="1:26" ht="15.75" x14ac:dyDescent="0.25">
      <c r="A201" s="295"/>
      <c r="B201" s="295"/>
      <c r="C201" s="295"/>
      <c r="D201" s="295"/>
      <c r="E201" s="295"/>
      <c r="F201" s="295"/>
      <c r="G201" s="295"/>
      <c r="H201" s="295"/>
      <c r="I201" s="295"/>
      <c r="J201" s="295"/>
      <c r="K201" s="295"/>
      <c r="L201" s="295"/>
      <c r="M201" s="295"/>
      <c r="N201" s="295"/>
      <c r="O201" s="295"/>
      <c r="P201" s="295"/>
      <c r="Q201" s="295"/>
      <c r="R201" s="295"/>
      <c r="S201" s="295"/>
      <c r="T201" s="295"/>
      <c r="U201" s="295"/>
      <c r="V201" s="295"/>
      <c r="W201" s="295"/>
      <c r="X201" s="295"/>
      <c r="Y201" s="295"/>
      <c r="Z201" s="295"/>
    </row>
    <row r="202" spans="1:26" ht="15.75" x14ac:dyDescent="0.25">
      <c r="A202" s="295"/>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row>
    <row r="203" spans="1:26" ht="15.75" x14ac:dyDescent="0.25">
      <c r="A203" s="295"/>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row>
    <row r="204" spans="1:26" ht="15.75" x14ac:dyDescent="0.2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row>
    <row r="205" spans="1:26" ht="15.75" x14ac:dyDescent="0.25">
      <c r="A205" s="295"/>
      <c r="B205" s="295"/>
      <c r="C205" s="295"/>
      <c r="D205" s="295"/>
      <c r="E205" s="295"/>
      <c r="F205" s="295"/>
      <c r="G205" s="295"/>
      <c r="H205" s="295"/>
      <c r="I205" s="295"/>
      <c r="J205" s="295"/>
      <c r="K205" s="295"/>
      <c r="L205" s="295"/>
      <c r="M205" s="295"/>
      <c r="N205" s="295"/>
      <c r="O205" s="295"/>
      <c r="P205" s="295"/>
      <c r="Q205" s="295"/>
      <c r="R205" s="295"/>
      <c r="S205" s="295"/>
      <c r="T205" s="295"/>
      <c r="U205" s="295"/>
      <c r="V205" s="295"/>
      <c r="W205" s="295"/>
      <c r="X205" s="295"/>
      <c r="Y205" s="295"/>
      <c r="Z205" s="295"/>
    </row>
    <row r="206" spans="1:26" ht="15.75" x14ac:dyDescent="0.25">
      <c r="A206" s="295"/>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row>
    <row r="207" spans="1:26" ht="15.75" x14ac:dyDescent="0.25">
      <c r="A207" s="295"/>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row>
    <row r="208" spans="1:26" ht="15.75" x14ac:dyDescent="0.25">
      <c r="A208" s="295"/>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row>
    <row r="209" spans="1:26" ht="15.75" x14ac:dyDescent="0.25">
      <c r="A209" s="295"/>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row>
    <row r="210" spans="1:26" ht="15.75" x14ac:dyDescent="0.25">
      <c r="A210" s="295"/>
      <c r="B210" s="295"/>
      <c r="C210" s="295"/>
      <c r="D210" s="295"/>
      <c r="E210" s="295"/>
      <c r="F210" s="295"/>
      <c r="G210" s="295"/>
      <c r="H210" s="295"/>
      <c r="I210" s="295"/>
      <c r="J210" s="295"/>
      <c r="K210" s="295"/>
      <c r="L210" s="295"/>
      <c r="M210" s="295"/>
      <c r="N210" s="295"/>
      <c r="O210" s="295"/>
      <c r="P210" s="295"/>
      <c r="Q210" s="295"/>
      <c r="R210" s="295"/>
      <c r="S210" s="295"/>
      <c r="T210" s="295"/>
      <c r="U210" s="295"/>
      <c r="V210" s="295"/>
      <c r="W210" s="295"/>
      <c r="X210" s="295"/>
      <c r="Y210" s="295"/>
      <c r="Z210" s="295"/>
    </row>
    <row r="211" spans="1:26" ht="15.75" x14ac:dyDescent="0.25">
      <c r="A211" s="295"/>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row>
    <row r="212" spans="1:26" ht="15.75" x14ac:dyDescent="0.25">
      <c r="A212" s="295"/>
      <c r="B212" s="295"/>
      <c r="C212" s="295"/>
      <c r="D212" s="295"/>
      <c r="E212" s="295"/>
      <c r="F212" s="295"/>
      <c r="G212" s="295"/>
      <c r="H212" s="295"/>
      <c r="I212" s="295"/>
      <c r="J212" s="295"/>
      <c r="K212" s="295"/>
      <c r="L212" s="295"/>
      <c r="M212" s="295"/>
      <c r="N212" s="295"/>
      <c r="O212" s="295"/>
      <c r="P212" s="295"/>
      <c r="Q212" s="295"/>
      <c r="R212" s="295"/>
      <c r="S212" s="295"/>
      <c r="T212" s="295"/>
      <c r="U212" s="295"/>
      <c r="V212" s="295"/>
      <c r="W212" s="295"/>
      <c r="X212" s="295"/>
      <c r="Y212" s="295"/>
      <c r="Z212" s="295"/>
    </row>
    <row r="213" spans="1:26" ht="15.75" x14ac:dyDescent="0.25">
      <c r="A213" s="295"/>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row>
    <row r="214" spans="1:26" ht="15.75" x14ac:dyDescent="0.2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row>
    <row r="215" spans="1:26" ht="15.75" x14ac:dyDescent="0.25">
      <c r="A215" s="295"/>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row>
    <row r="216" spans="1:26" ht="15.75" x14ac:dyDescent="0.25">
      <c r="A216" s="295"/>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row>
    <row r="217" spans="1:26" ht="15.75" x14ac:dyDescent="0.25">
      <c r="A217" s="295"/>
      <c r="B217" s="295"/>
      <c r="C217" s="295"/>
      <c r="D217" s="295"/>
      <c r="E217" s="295"/>
      <c r="F217" s="295"/>
      <c r="G217" s="295"/>
      <c r="H217" s="295"/>
      <c r="I217" s="295"/>
      <c r="J217" s="295"/>
      <c r="K217" s="295"/>
      <c r="L217" s="295"/>
      <c r="M217" s="295"/>
      <c r="N217" s="295"/>
      <c r="O217" s="295"/>
      <c r="P217" s="295"/>
      <c r="Q217" s="295"/>
      <c r="R217" s="295"/>
      <c r="S217" s="295"/>
      <c r="T217" s="295"/>
      <c r="U217" s="295"/>
      <c r="V217" s="295"/>
      <c r="W217" s="295"/>
      <c r="X217" s="295"/>
      <c r="Y217" s="295"/>
      <c r="Z217" s="295"/>
    </row>
    <row r="218" spans="1:26" ht="15.75" x14ac:dyDescent="0.25">
      <c r="A218" s="295"/>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row>
    <row r="219" spans="1:26" ht="15.75" x14ac:dyDescent="0.25">
      <c r="A219" s="295"/>
      <c r="B219" s="295"/>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row>
    <row r="220" spans="1:26" ht="15.75" x14ac:dyDescent="0.25">
      <c r="A220" s="295"/>
      <c r="B220" s="295"/>
      <c r="C220" s="295"/>
      <c r="D220" s="295"/>
      <c r="E220" s="295"/>
      <c r="F220" s="295"/>
      <c r="G220" s="295"/>
      <c r="H220" s="295"/>
      <c r="I220" s="295"/>
      <c r="J220" s="295"/>
      <c r="K220" s="295"/>
      <c r="L220" s="295"/>
      <c r="M220" s="295"/>
      <c r="N220" s="295"/>
      <c r="O220" s="295"/>
      <c r="P220" s="295"/>
      <c r="Q220" s="295"/>
      <c r="R220" s="295"/>
      <c r="S220" s="295"/>
      <c r="T220" s="295"/>
      <c r="U220" s="295"/>
      <c r="V220" s="295"/>
      <c r="W220" s="295"/>
      <c r="X220" s="295"/>
      <c r="Y220" s="295"/>
      <c r="Z220" s="295"/>
    </row>
    <row r="221" spans="1:26" ht="15.75" x14ac:dyDescent="0.25">
      <c r="A221" s="295"/>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row>
    <row r="222" spans="1:26" ht="15.75" x14ac:dyDescent="0.25">
      <c r="A222" s="295"/>
      <c r="B222" s="295"/>
      <c r="C222" s="295"/>
      <c r="D222" s="295"/>
      <c r="E222" s="295"/>
      <c r="F222" s="295"/>
      <c r="G222" s="295"/>
      <c r="H222" s="295"/>
      <c r="I222" s="295"/>
      <c r="J222" s="295"/>
      <c r="K222" s="295"/>
      <c r="L222" s="295"/>
      <c r="M222" s="295"/>
      <c r="N222" s="295"/>
      <c r="O222" s="295"/>
      <c r="P222" s="295"/>
      <c r="Q222" s="295"/>
      <c r="R222" s="295"/>
      <c r="S222" s="295"/>
      <c r="T222" s="295"/>
      <c r="U222" s="295"/>
      <c r="V222" s="295"/>
      <c r="W222" s="295"/>
      <c r="X222" s="295"/>
      <c r="Y222" s="295"/>
      <c r="Z222" s="295"/>
    </row>
    <row r="223" spans="1:26" ht="15.75" x14ac:dyDescent="0.25">
      <c r="A223" s="295"/>
      <c r="B223" s="295"/>
      <c r="C223" s="295"/>
      <c r="D223" s="295"/>
      <c r="E223" s="295"/>
      <c r="F223" s="295"/>
      <c r="G223" s="295"/>
      <c r="H223" s="295"/>
      <c r="I223" s="295"/>
      <c r="J223" s="295"/>
      <c r="K223" s="295"/>
      <c r="L223" s="295"/>
      <c r="M223" s="295"/>
      <c r="N223" s="295"/>
      <c r="O223" s="295"/>
      <c r="P223" s="295"/>
      <c r="Q223" s="295"/>
      <c r="R223" s="295"/>
      <c r="S223" s="295"/>
      <c r="T223" s="295"/>
      <c r="U223" s="295"/>
      <c r="V223" s="295"/>
      <c r="W223" s="295"/>
      <c r="X223" s="295"/>
      <c r="Y223" s="295"/>
      <c r="Z223" s="295"/>
    </row>
    <row r="224" spans="1:26" ht="15.75" x14ac:dyDescent="0.25">
      <c r="A224" s="295"/>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row>
    <row r="225" spans="1:26" ht="15.75" x14ac:dyDescent="0.25">
      <c r="A225" s="295"/>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row>
    <row r="226" spans="1:26" ht="15.75" x14ac:dyDescent="0.25">
      <c r="A226" s="295"/>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row>
    <row r="227" spans="1:26" ht="15.75" x14ac:dyDescent="0.25">
      <c r="A227" s="295"/>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row>
    <row r="228" spans="1:26" ht="15.75" x14ac:dyDescent="0.25">
      <c r="A228" s="295"/>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row>
    <row r="229" spans="1:26" ht="15.75" x14ac:dyDescent="0.25">
      <c r="A229" s="295"/>
      <c r="B229" s="295"/>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row>
    <row r="230" spans="1:26" ht="15.75" x14ac:dyDescent="0.25">
      <c r="A230" s="295"/>
      <c r="B230" s="295"/>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5"/>
      <c r="Z230" s="295"/>
    </row>
    <row r="231" spans="1:26" ht="15.75" x14ac:dyDescent="0.25">
      <c r="A231" s="295"/>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row>
    <row r="232" spans="1:26" ht="15.75" x14ac:dyDescent="0.25">
      <c r="A232" s="295"/>
      <c r="B232" s="295"/>
      <c r="C232" s="295"/>
      <c r="D232" s="295"/>
      <c r="E232" s="295"/>
      <c r="F232" s="295"/>
      <c r="G232" s="295"/>
      <c r="H232" s="295"/>
      <c r="I232" s="295"/>
      <c r="J232" s="295"/>
      <c r="K232" s="295"/>
      <c r="L232" s="295"/>
      <c r="M232" s="295"/>
      <c r="N232" s="295"/>
      <c r="O232" s="295"/>
      <c r="P232" s="295"/>
      <c r="Q232" s="295"/>
      <c r="R232" s="295"/>
      <c r="S232" s="295"/>
      <c r="T232" s="295"/>
      <c r="U232" s="295"/>
      <c r="V232" s="295"/>
      <c r="W232" s="295"/>
      <c r="X232" s="295"/>
      <c r="Y232" s="295"/>
      <c r="Z232" s="295"/>
    </row>
    <row r="233" spans="1:26" ht="15.75" x14ac:dyDescent="0.25">
      <c r="A233" s="295"/>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row>
    <row r="234" spans="1:26" ht="15.75" x14ac:dyDescent="0.25">
      <c r="A234" s="295"/>
      <c r="B234" s="295"/>
      <c r="C234" s="295"/>
      <c r="D234" s="295"/>
      <c r="E234" s="295"/>
      <c r="F234" s="295"/>
      <c r="G234" s="295"/>
      <c r="H234" s="295"/>
      <c r="I234" s="295"/>
      <c r="J234" s="295"/>
      <c r="K234" s="295"/>
      <c r="L234" s="295"/>
      <c r="M234" s="295"/>
      <c r="N234" s="295"/>
      <c r="O234" s="295"/>
      <c r="P234" s="295"/>
      <c r="Q234" s="295"/>
      <c r="R234" s="295"/>
      <c r="S234" s="295"/>
      <c r="T234" s="295"/>
      <c r="U234" s="295"/>
      <c r="V234" s="295"/>
      <c r="W234" s="295"/>
      <c r="X234" s="295"/>
      <c r="Y234" s="295"/>
      <c r="Z234" s="295"/>
    </row>
    <row r="235" spans="1:26" ht="15.75" x14ac:dyDescent="0.25">
      <c r="A235" s="295"/>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row>
    <row r="236" spans="1:26" ht="15.75" x14ac:dyDescent="0.2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row>
    <row r="237" spans="1:26" ht="15.75" x14ac:dyDescent="0.25">
      <c r="A237" s="295"/>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row>
    <row r="238" spans="1:26" ht="15.75" x14ac:dyDescent="0.25">
      <c r="A238" s="295"/>
      <c r="B238" s="295"/>
      <c r="C238" s="295"/>
      <c r="D238" s="295"/>
      <c r="E238" s="295"/>
      <c r="F238" s="295"/>
      <c r="G238" s="295"/>
      <c r="H238" s="295"/>
      <c r="I238" s="295"/>
      <c r="J238" s="295"/>
      <c r="K238" s="295"/>
      <c r="L238" s="295"/>
      <c r="M238" s="295"/>
      <c r="N238" s="295"/>
      <c r="O238" s="295"/>
      <c r="P238" s="295"/>
      <c r="Q238" s="295"/>
      <c r="R238" s="295"/>
      <c r="S238" s="295"/>
      <c r="T238" s="295"/>
      <c r="U238" s="295"/>
      <c r="V238" s="295"/>
      <c r="W238" s="295"/>
      <c r="X238" s="295"/>
      <c r="Y238" s="295"/>
      <c r="Z238" s="295"/>
    </row>
    <row r="239" spans="1:26" ht="15.75" x14ac:dyDescent="0.25">
      <c r="A239" s="295"/>
      <c r="B239" s="295"/>
      <c r="C239" s="295"/>
      <c r="D239" s="295"/>
      <c r="E239" s="295"/>
      <c r="F239" s="295"/>
      <c r="G239" s="295"/>
      <c r="H239" s="295"/>
      <c r="I239" s="295"/>
      <c r="J239" s="295"/>
      <c r="K239" s="295"/>
      <c r="L239" s="295"/>
      <c r="M239" s="295"/>
      <c r="N239" s="295"/>
      <c r="O239" s="295"/>
      <c r="P239" s="295"/>
      <c r="Q239" s="295"/>
      <c r="R239" s="295"/>
      <c r="S239" s="295"/>
      <c r="T239" s="295"/>
      <c r="U239" s="295"/>
      <c r="V239" s="295"/>
      <c r="W239" s="295"/>
      <c r="X239" s="295"/>
      <c r="Y239" s="295"/>
      <c r="Z239" s="295"/>
    </row>
    <row r="240" spans="1:26" ht="15.75" x14ac:dyDescent="0.25">
      <c r="A240" s="295"/>
      <c r="B240" s="295"/>
      <c r="C240" s="295"/>
      <c r="D240" s="295"/>
      <c r="E240" s="295"/>
      <c r="F240" s="295"/>
      <c r="G240" s="295"/>
      <c r="H240" s="295"/>
      <c r="I240" s="295"/>
      <c r="J240" s="295"/>
      <c r="K240" s="295"/>
      <c r="L240" s="295"/>
      <c r="M240" s="295"/>
      <c r="N240" s="295"/>
      <c r="O240" s="295"/>
      <c r="P240" s="295"/>
      <c r="Q240" s="295"/>
      <c r="R240" s="295"/>
      <c r="S240" s="295"/>
      <c r="T240" s="295"/>
      <c r="U240" s="295"/>
      <c r="V240" s="295"/>
      <c r="W240" s="295"/>
      <c r="X240" s="295"/>
      <c r="Y240" s="295"/>
      <c r="Z240" s="295"/>
    </row>
    <row r="241" spans="1:26" ht="15.75" x14ac:dyDescent="0.25">
      <c r="A241" s="295"/>
      <c r="B241" s="295"/>
      <c r="C241" s="295"/>
      <c r="D241" s="295"/>
      <c r="E241" s="295"/>
      <c r="F241" s="295"/>
      <c r="G241" s="295"/>
      <c r="H241" s="295"/>
      <c r="I241" s="295"/>
      <c r="J241" s="295"/>
      <c r="K241" s="295"/>
      <c r="L241" s="295"/>
      <c r="M241" s="295"/>
      <c r="N241" s="295"/>
      <c r="O241" s="295"/>
      <c r="P241" s="295"/>
      <c r="Q241" s="295"/>
      <c r="R241" s="295"/>
      <c r="S241" s="295"/>
      <c r="T241" s="295"/>
      <c r="U241" s="295"/>
      <c r="V241" s="295"/>
      <c r="W241" s="295"/>
      <c r="X241" s="295"/>
      <c r="Y241" s="295"/>
      <c r="Z241" s="295"/>
    </row>
    <row r="242" spans="1:26" ht="15.75" x14ac:dyDescent="0.25">
      <c r="A242" s="295"/>
      <c r="B242" s="295"/>
      <c r="C242" s="295"/>
      <c r="D242" s="295"/>
      <c r="E242" s="295"/>
      <c r="F242" s="295"/>
      <c r="G242" s="295"/>
      <c r="H242" s="295"/>
      <c r="I242" s="295"/>
      <c r="J242" s="295"/>
      <c r="K242" s="295"/>
      <c r="L242" s="295"/>
      <c r="M242" s="295"/>
      <c r="N242" s="295"/>
      <c r="O242" s="295"/>
      <c r="P242" s="295"/>
      <c r="Q242" s="295"/>
      <c r="R242" s="295"/>
      <c r="S242" s="295"/>
      <c r="T242" s="295"/>
      <c r="U242" s="295"/>
      <c r="V242" s="295"/>
      <c r="W242" s="295"/>
      <c r="X242" s="295"/>
      <c r="Y242" s="295"/>
      <c r="Z242" s="295"/>
    </row>
    <row r="243" spans="1:26" ht="15.75" x14ac:dyDescent="0.25">
      <c r="A243" s="295"/>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row>
    <row r="244" spans="1:26" ht="15.75" x14ac:dyDescent="0.25">
      <c r="A244" s="295"/>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row>
    <row r="245" spans="1:26" ht="15.75" x14ac:dyDescent="0.2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row>
    <row r="246" spans="1:26" ht="15.75" x14ac:dyDescent="0.25">
      <c r="A246" s="295"/>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row>
    <row r="247" spans="1:26" ht="15.75" x14ac:dyDescent="0.25">
      <c r="A247" s="295"/>
      <c r="B247" s="295"/>
      <c r="C247" s="295"/>
      <c r="D247" s="295"/>
      <c r="E247" s="295"/>
      <c r="F247" s="295"/>
      <c r="G247" s="295"/>
      <c r="H247" s="295"/>
      <c r="I247" s="295"/>
      <c r="J247" s="295"/>
      <c r="K247" s="295"/>
      <c r="L247" s="295"/>
      <c r="M247" s="295"/>
      <c r="N247" s="295"/>
      <c r="O247" s="295"/>
      <c r="P247" s="295"/>
      <c r="Q247" s="295"/>
      <c r="R247" s="295"/>
      <c r="S247" s="295"/>
      <c r="T247" s="295"/>
      <c r="U247" s="295"/>
      <c r="V247" s="295"/>
      <c r="W247" s="295"/>
      <c r="X247" s="295"/>
      <c r="Y247" s="295"/>
      <c r="Z247" s="295"/>
    </row>
    <row r="248" spans="1:26" ht="15.75" x14ac:dyDescent="0.25">
      <c r="A248" s="295"/>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row>
    <row r="249" spans="1:26" ht="15.75" x14ac:dyDescent="0.25">
      <c r="A249" s="295"/>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row>
    <row r="250" spans="1:26" ht="15.75" x14ac:dyDescent="0.25">
      <c r="A250" s="295"/>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row>
    <row r="251" spans="1:26" ht="15.75" x14ac:dyDescent="0.25">
      <c r="A251" s="295"/>
      <c r="B251" s="295"/>
      <c r="C251" s="295"/>
      <c r="D251" s="295"/>
      <c r="E251" s="295"/>
      <c r="F251" s="295"/>
      <c r="G251" s="295"/>
      <c r="H251" s="295"/>
      <c r="I251" s="295"/>
      <c r="J251" s="295"/>
      <c r="K251" s="295"/>
      <c r="L251" s="295"/>
      <c r="M251" s="295"/>
      <c r="N251" s="295"/>
      <c r="O251" s="295"/>
      <c r="P251" s="295"/>
      <c r="Q251" s="295"/>
      <c r="R251" s="295"/>
      <c r="S251" s="295"/>
      <c r="T251" s="295"/>
      <c r="U251" s="295"/>
      <c r="V251" s="295"/>
      <c r="W251" s="295"/>
      <c r="X251" s="295"/>
      <c r="Y251" s="295"/>
      <c r="Z251" s="295"/>
    </row>
    <row r="252" spans="1:26" ht="15.75" x14ac:dyDescent="0.25">
      <c r="A252" s="295"/>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row>
    <row r="253" spans="1:26" ht="15.75" x14ac:dyDescent="0.25">
      <c r="A253" s="295"/>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row>
    <row r="254" spans="1:26" ht="15.75" x14ac:dyDescent="0.2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row>
    <row r="255" spans="1:26" ht="15.75" x14ac:dyDescent="0.2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row>
    <row r="256" spans="1:26" ht="15.75" x14ac:dyDescent="0.25">
      <c r="A256" s="295"/>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row>
    <row r="257" spans="1:26" ht="15.75" x14ac:dyDescent="0.25">
      <c r="A257" s="295"/>
      <c r="B257" s="295"/>
      <c r="C257" s="295"/>
      <c r="D257" s="295"/>
      <c r="E257" s="295"/>
      <c r="F257" s="295"/>
      <c r="G257" s="295"/>
      <c r="H257" s="295"/>
      <c r="I257" s="295"/>
      <c r="J257" s="295"/>
      <c r="K257" s="295"/>
      <c r="L257" s="295"/>
      <c r="M257" s="295"/>
      <c r="N257" s="295"/>
      <c r="O257" s="295"/>
      <c r="P257" s="295"/>
      <c r="Q257" s="295"/>
      <c r="R257" s="295"/>
      <c r="S257" s="295"/>
      <c r="T257" s="295"/>
      <c r="U257" s="295"/>
      <c r="V257" s="295"/>
      <c r="W257" s="295"/>
      <c r="X257" s="295"/>
      <c r="Y257" s="295"/>
      <c r="Z257" s="295"/>
    </row>
    <row r="258" spans="1:26" ht="15.75" x14ac:dyDescent="0.25">
      <c r="A258" s="295"/>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row>
    <row r="259" spans="1:26" ht="15.75" x14ac:dyDescent="0.25">
      <c r="A259" s="295"/>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row>
    <row r="260" spans="1:26" ht="15.75" x14ac:dyDescent="0.25">
      <c r="A260" s="295"/>
      <c r="B260" s="295"/>
      <c r="C260" s="295"/>
      <c r="D260" s="295"/>
      <c r="E260" s="295"/>
      <c r="F260" s="295"/>
      <c r="G260" s="295"/>
      <c r="H260" s="295"/>
      <c r="I260" s="295"/>
      <c r="J260" s="295"/>
      <c r="K260" s="295"/>
      <c r="L260" s="295"/>
      <c r="M260" s="295"/>
      <c r="N260" s="295"/>
      <c r="O260" s="295"/>
      <c r="P260" s="295"/>
      <c r="Q260" s="295"/>
      <c r="R260" s="295"/>
      <c r="S260" s="295"/>
      <c r="T260" s="295"/>
      <c r="U260" s="295"/>
      <c r="V260" s="295"/>
      <c r="W260" s="295"/>
      <c r="X260" s="295"/>
      <c r="Y260" s="295"/>
      <c r="Z260" s="295"/>
    </row>
    <row r="261" spans="1:26" ht="15.75" x14ac:dyDescent="0.25">
      <c r="A261" s="295"/>
      <c r="B261" s="295"/>
      <c r="C261" s="295"/>
      <c r="D261" s="295"/>
      <c r="E261" s="295"/>
      <c r="F261" s="295"/>
      <c r="G261" s="295"/>
      <c r="H261" s="295"/>
      <c r="I261" s="295"/>
      <c r="J261" s="295"/>
      <c r="K261" s="295"/>
      <c r="L261" s="295"/>
      <c r="M261" s="295"/>
      <c r="N261" s="295"/>
      <c r="O261" s="295"/>
      <c r="P261" s="295"/>
      <c r="Q261" s="295"/>
      <c r="R261" s="295"/>
      <c r="S261" s="295"/>
      <c r="T261" s="295"/>
      <c r="U261" s="295"/>
      <c r="V261" s="295"/>
      <c r="W261" s="295"/>
      <c r="X261" s="295"/>
      <c r="Y261" s="295"/>
      <c r="Z261" s="295"/>
    </row>
    <row r="262" spans="1:26" ht="15.75" x14ac:dyDescent="0.25">
      <c r="A262" s="295"/>
      <c r="B262" s="295"/>
      <c r="C262" s="29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row>
    <row r="263" spans="1:26" ht="15.75" x14ac:dyDescent="0.25">
      <c r="A263" s="295"/>
      <c r="B263" s="295"/>
      <c r="C263" s="29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row>
    <row r="264" spans="1:26" ht="15.75" x14ac:dyDescent="0.25">
      <c r="A264" s="295"/>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row>
    <row r="265" spans="1:26" ht="15.75" x14ac:dyDescent="0.25">
      <c r="A265" s="295"/>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row>
    <row r="266" spans="1:26" ht="15.75" x14ac:dyDescent="0.25">
      <c r="A266" s="295"/>
      <c r="B266" s="295"/>
      <c r="C266" s="295"/>
      <c r="D266" s="295"/>
      <c r="E266" s="295"/>
      <c r="F266" s="295"/>
      <c r="G266" s="295"/>
      <c r="H266" s="295"/>
      <c r="I266" s="295"/>
      <c r="J266" s="295"/>
      <c r="K266" s="295"/>
      <c r="L266" s="295"/>
      <c r="M266" s="295"/>
      <c r="N266" s="295"/>
      <c r="O266" s="295"/>
      <c r="P266" s="295"/>
      <c r="Q266" s="295"/>
      <c r="R266" s="295"/>
      <c r="S266" s="295"/>
      <c r="T266" s="295"/>
      <c r="U266" s="295"/>
      <c r="V266" s="295"/>
      <c r="W266" s="295"/>
      <c r="X266" s="295"/>
      <c r="Y266" s="295"/>
      <c r="Z266" s="295"/>
    </row>
    <row r="267" spans="1:26" ht="15.75" x14ac:dyDescent="0.25">
      <c r="A267" s="295"/>
      <c r="B267" s="295"/>
      <c r="C267" s="295"/>
      <c r="D267" s="295"/>
      <c r="E267" s="295"/>
      <c r="F267" s="295"/>
      <c r="G267" s="295"/>
      <c r="H267" s="295"/>
      <c r="I267" s="295"/>
      <c r="J267" s="295"/>
      <c r="K267" s="295"/>
      <c r="L267" s="295"/>
      <c r="M267" s="295"/>
      <c r="N267" s="295"/>
      <c r="O267" s="295"/>
      <c r="P267" s="295"/>
      <c r="Q267" s="295"/>
      <c r="R267" s="295"/>
      <c r="S267" s="295"/>
      <c r="T267" s="295"/>
      <c r="U267" s="295"/>
      <c r="V267" s="295"/>
      <c r="W267" s="295"/>
      <c r="X267" s="295"/>
      <c r="Y267" s="295"/>
      <c r="Z267" s="295"/>
    </row>
    <row r="268" spans="1:26" ht="15.75" x14ac:dyDescent="0.25">
      <c r="A268" s="295"/>
      <c r="B268" s="295"/>
      <c r="C268" s="29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row>
    <row r="269" spans="1:26" ht="15.75" x14ac:dyDescent="0.25">
      <c r="A269" s="295"/>
      <c r="B269" s="295"/>
      <c r="C269" s="29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row>
    <row r="270" spans="1:26" ht="15.75" x14ac:dyDescent="0.25">
      <c r="A270" s="295"/>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row>
    <row r="271" spans="1:26" ht="15.75" x14ac:dyDescent="0.2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row>
    <row r="272" spans="1:26" ht="15.75" x14ac:dyDescent="0.25">
      <c r="A272" s="295"/>
      <c r="B272" s="295"/>
      <c r="C272" s="295"/>
      <c r="D272" s="295"/>
      <c r="E272" s="295"/>
      <c r="F272" s="295"/>
      <c r="G272" s="295"/>
      <c r="H272" s="295"/>
      <c r="I272" s="295"/>
      <c r="J272" s="295"/>
      <c r="K272" s="295"/>
      <c r="L272" s="295"/>
      <c r="M272" s="295"/>
      <c r="N272" s="295"/>
      <c r="O272" s="295"/>
      <c r="P272" s="295"/>
      <c r="Q272" s="295"/>
      <c r="R272" s="295"/>
      <c r="S272" s="295"/>
      <c r="T272" s="295"/>
      <c r="U272" s="295"/>
      <c r="V272" s="295"/>
      <c r="W272" s="295"/>
      <c r="X272" s="295"/>
      <c r="Y272" s="295"/>
      <c r="Z272" s="295"/>
    </row>
    <row r="273" spans="1:26" ht="15.75" x14ac:dyDescent="0.25">
      <c r="A273" s="295"/>
      <c r="B273" s="295"/>
      <c r="C273" s="295"/>
      <c r="D273" s="295"/>
      <c r="E273" s="295"/>
      <c r="F273" s="295"/>
      <c r="G273" s="295"/>
      <c r="H273" s="295"/>
      <c r="I273" s="295"/>
      <c r="J273" s="295"/>
      <c r="K273" s="295"/>
      <c r="L273" s="295"/>
      <c r="M273" s="295"/>
      <c r="N273" s="295"/>
      <c r="O273" s="295"/>
      <c r="P273" s="295"/>
      <c r="Q273" s="295"/>
      <c r="R273" s="295"/>
      <c r="S273" s="295"/>
      <c r="T273" s="295"/>
      <c r="U273" s="295"/>
      <c r="V273" s="295"/>
      <c r="W273" s="295"/>
      <c r="X273" s="295"/>
      <c r="Y273" s="295"/>
      <c r="Z273" s="295"/>
    </row>
    <row r="274" spans="1:26" ht="15.75" x14ac:dyDescent="0.25">
      <c r="A274" s="295"/>
      <c r="B274" s="295"/>
      <c r="C274" s="295"/>
      <c r="D274" s="295"/>
      <c r="E274" s="295"/>
      <c r="F274" s="295"/>
      <c r="G274" s="295"/>
      <c r="H274" s="295"/>
      <c r="I274" s="295"/>
      <c r="J274" s="295"/>
      <c r="K274" s="295"/>
      <c r="L274" s="295"/>
      <c r="M274" s="295"/>
      <c r="N274" s="295"/>
      <c r="O274" s="295"/>
      <c r="P274" s="295"/>
      <c r="Q274" s="295"/>
      <c r="R274" s="295"/>
      <c r="S274" s="295"/>
      <c r="T274" s="295"/>
      <c r="U274" s="295"/>
      <c r="V274" s="295"/>
      <c r="W274" s="295"/>
      <c r="X274" s="295"/>
      <c r="Y274" s="295"/>
      <c r="Z274" s="295"/>
    </row>
    <row r="275" spans="1:26" ht="15.75" x14ac:dyDescent="0.25">
      <c r="A275" s="295"/>
      <c r="B275" s="295"/>
      <c r="C275" s="295"/>
      <c r="D275" s="295"/>
      <c r="E275" s="295"/>
      <c r="F275" s="295"/>
      <c r="G275" s="295"/>
      <c r="H275" s="295"/>
      <c r="I275" s="295"/>
      <c r="J275" s="295"/>
      <c r="K275" s="295"/>
      <c r="L275" s="295"/>
      <c r="M275" s="295"/>
      <c r="N275" s="295"/>
      <c r="O275" s="295"/>
      <c r="P275" s="295"/>
      <c r="Q275" s="295"/>
      <c r="R275" s="295"/>
      <c r="S275" s="295"/>
      <c r="T275" s="295"/>
      <c r="U275" s="295"/>
      <c r="V275" s="295"/>
      <c r="W275" s="295"/>
      <c r="X275" s="295"/>
      <c r="Y275" s="295"/>
      <c r="Z275" s="295"/>
    </row>
    <row r="276" spans="1:26" ht="15.75" x14ac:dyDescent="0.25">
      <c r="A276" s="295"/>
      <c r="B276" s="295"/>
      <c r="C276" s="295"/>
      <c r="D276" s="295"/>
      <c r="E276" s="295"/>
      <c r="F276" s="295"/>
      <c r="G276" s="295"/>
      <c r="H276" s="295"/>
      <c r="I276" s="295"/>
      <c r="J276" s="295"/>
      <c r="K276" s="295"/>
      <c r="L276" s="295"/>
      <c r="M276" s="295"/>
      <c r="N276" s="295"/>
      <c r="O276" s="295"/>
      <c r="P276" s="295"/>
      <c r="Q276" s="295"/>
      <c r="R276" s="295"/>
      <c r="S276" s="295"/>
      <c r="T276" s="295"/>
      <c r="U276" s="295"/>
      <c r="V276" s="295"/>
      <c r="W276" s="295"/>
      <c r="X276" s="295"/>
      <c r="Y276" s="295"/>
      <c r="Z276" s="295"/>
    </row>
    <row r="277" spans="1:26" ht="15.75" x14ac:dyDescent="0.25">
      <c r="A277" s="295"/>
      <c r="B277" s="295"/>
      <c r="C277" s="295"/>
      <c r="D277" s="295"/>
      <c r="E277" s="295"/>
      <c r="F277" s="295"/>
      <c r="G277" s="295"/>
      <c r="H277" s="295"/>
      <c r="I277" s="295"/>
      <c r="J277" s="295"/>
      <c r="K277" s="295"/>
      <c r="L277" s="295"/>
      <c r="M277" s="295"/>
      <c r="N277" s="295"/>
      <c r="O277" s="295"/>
      <c r="P277" s="295"/>
      <c r="Q277" s="295"/>
      <c r="R277" s="295"/>
      <c r="S277" s="295"/>
      <c r="T277" s="295"/>
      <c r="U277" s="295"/>
      <c r="V277" s="295"/>
      <c r="W277" s="295"/>
      <c r="X277" s="295"/>
      <c r="Y277" s="295"/>
      <c r="Z277" s="295"/>
    </row>
    <row r="278" spans="1:26" ht="15.75" x14ac:dyDescent="0.25">
      <c r="A278" s="295"/>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row>
    <row r="279" spans="1:26" ht="15.75" x14ac:dyDescent="0.2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row>
    <row r="280" spans="1:26" ht="15.75" x14ac:dyDescent="0.25">
      <c r="A280" s="295"/>
      <c r="B280" s="295"/>
      <c r="C280" s="295"/>
      <c r="D280" s="295"/>
      <c r="E280" s="295"/>
      <c r="F280" s="295"/>
      <c r="G280" s="295"/>
      <c r="H280" s="295"/>
      <c r="I280" s="295"/>
      <c r="J280" s="295"/>
      <c r="K280" s="295"/>
      <c r="L280" s="295"/>
      <c r="M280" s="295"/>
      <c r="N280" s="295"/>
      <c r="O280" s="295"/>
      <c r="P280" s="295"/>
      <c r="Q280" s="295"/>
      <c r="R280" s="295"/>
      <c r="S280" s="295"/>
      <c r="T280" s="295"/>
      <c r="U280" s="295"/>
      <c r="V280" s="295"/>
      <c r="W280" s="295"/>
      <c r="X280" s="295"/>
      <c r="Y280" s="295"/>
      <c r="Z280" s="295"/>
    </row>
    <row r="281" spans="1:26" ht="15.75" x14ac:dyDescent="0.25">
      <c r="A281" s="295"/>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row>
    <row r="282" spans="1:26" ht="15.75" x14ac:dyDescent="0.25">
      <c r="A282" s="295"/>
      <c r="B282" s="295"/>
      <c r="C282" s="295"/>
      <c r="D282" s="295"/>
      <c r="E282" s="295"/>
      <c r="F282" s="295"/>
      <c r="G282" s="295"/>
      <c r="H282" s="295"/>
      <c r="I282" s="295"/>
      <c r="J282" s="295"/>
      <c r="K282" s="295"/>
      <c r="L282" s="295"/>
      <c r="M282" s="295"/>
      <c r="N282" s="295"/>
      <c r="O282" s="295"/>
      <c r="P282" s="295"/>
      <c r="Q282" s="295"/>
      <c r="R282" s="295"/>
      <c r="S282" s="295"/>
      <c r="T282" s="295"/>
      <c r="U282" s="295"/>
      <c r="V282" s="295"/>
      <c r="W282" s="295"/>
      <c r="X282" s="295"/>
      <c r="Y282" s="295"/>
      <c r="Z282" s="295"/>
    </row>
    <row r="283" spans="1:26" ht="15.75" x14ac:dyDescent="0.25">
      <c r="A283" s="295"/>
      <c r="B283" s="295"/>
      <c r="C283" s="295"/>
      <c r="D283" s="295"/>
      <c r="E283" s="295"/>
      <c r="F283" s="295"/>
      <c r="G283" s="295"/>
      <c r="H283" s="295"/>
      <c r="I283" s="295"/>
      <c r="J283" s="295"/>
      <c r="K283" s="295"/>
      <c r="L283" s="295"/>
      <c r="M283" s="295"/>
      <c r="N283" s="295"/>
      <c r="O283" s="295"/>
      <c r="P283" s="295"/>
      <c r="Q283" s="295"/>
      <c r="R283" s="295"/>
      <c r="S283" s="295"/>
      <c r="T283" s="295"/>
      <c r="U283" s="295"/>
      <c r="V283" s="295"/>
      <c r="W283" s="295"/>
      <c r="X283" s="295"/>
      <c r="Y283" s="295"/>
      <c r="Z283" s="295"/>
    </row>
    <row r="284" spans="1:26" ht="15.75" x14ac:dyDescent="0.25">
      <c r="A284" s="295"/>
      <c r="B284" s="295"/>
      <c r="C284" s="295"/>
      <c r="D284" s="295"/>
      <c r="E284" s="295"/>
      <c r="F284" s="295"/>
      <c r="G284" s="295"/>
      <c r="H284" s="295"/>
      <c r="I284" s="295"/>
      <c r="J284" s="295"/>
      <c r="K284" s="295"/>
      <c r="L284" s="295"/>
      <c r="M284" s="295"/>
      <c r="N284" s="295"/>
      <c r="O284" s="295"/>
      <c r="P284" s="295"/>
      <c r="Q284" s="295"/>
      <c r="R284" s="295"/>
      <c r="S284" s="295"/>
      <c r="T284" s="295"/>
      <c r="U284" s="295"/>
      <c r="V284" s="295"/>
      <c r="W284" s="295"/>
      <c r="X284" s="295"/>
      <c r="Y284" s="295"/>
      <c r="Z284" s="295"/>
    </row>
    <row r="285" spans="1:26" ht="15.75" x14ac:dyDescent="0.25">
      <c r="A285" s="295"/>
      <c r="B285" s="295"/>
      <c r="C285" s="295"/>
      <c r="D285" s="295"/>
      <c r="E285" s="295"/>
      <c r="F285" s="295"/>
      <c r="G285" s="295"/>
      <c r="H285" s="295"/>
      <c r="I285" s="295"/>
      <c r="J285" s="295"/>
      <c r="K285" s="295"/>
      <c r="L285" s="295"/>
      <c r="M285" s="295"/>
      <c r="N285" s="295"/>
      <c r="O285" s="295"/>
      <c r="P285" s="295"/>
      <c r="Q285" s="295"/>
      <c r="R285" s="295"/>
      <c r="S285" s="295"/>
      <c r="T285" s="295"/>
      <c r="U285" s="295"/>
      <c r="V285" s="295"/>
      <c r="W285" s="295"/>
      <c r="X285" s="295"/>
      <c r="Y285" s="295"/>
      <c r="Z285" s="295"/>
    </row>
    <row r="286" spans="1:26" ht="15.75" x14ac:dyDescent="0.25">
      <c r="A286" s="295"/>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row>
    <row r="287" spans="1:26" ht="15.75" x14ac:dyDescent="0.2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row>
    <row r="288" spans="1:26" ht="15.75" x14ac:dyDescent="0.25">
      <c r="A288" s="295"/>
      <c r="B288" s="295"/>
      <c r="C288" s="295"/>
      <c r="D288" s="295"/>
      <c r="E288" s="295"/>
      <c r="F288" s="295"/>
      <c r="G288" s="295"/>
      <c r="H288" s="295"/>
      <c r="I288" s="295"/>
      <c r="J288" s="295"/>
      <c r="K288" s="295"/>
      <c r="L288" s="295"/>
      <c r="M288" s="295"/>
      <c r="N288" s="295"/>
      <c r="O288" s="295"/>
      <c r="P288" s="295"/>
      <c r="Q288" s="295"/>
      <c r="R288" s="295"/>
      <c r="S288" s="295"/>
      <c r="T288" s="295"/>
      <c r="U288" s="295"/>
      <c r="V288" s="295"/>
      <c r="W288" s="295"/>
      <c r="X288" s="295"/>
      <c r="Y288" s="295"/>
      <c r="Z288" s="295"/>
    </row>
    <row r="289" spans="1:26" ht="15.75" x14ac:dyDescent="0.25">
      <c r="A289" s="295"/>
      <c r="B289" s="295"/>
      <c r="C289" s="295"/>
      <c r="D289" s="295"/>
      <c r="E289" s="295"/>
      <c r="F289" s="295"/>
      <c r="G289" s="295"/>
      <c r="H289" s="295"/>
      <c r="I289" s="295"/>
      <c r="J289" s="295"/>
      <c r="K289" s="295"/>
      <c r="L289" s="295"/>
      <c r="M289" s="295"/>
      <c r="N289" s="295"/>
      <c r="O289" s="295"/>
      <c r="P289" s="295"/>
      <c r="Q289" s="295"/>
      <c r="R289" s="295"/>
      <c r="S289" s="295"/>
      <c r="T289" s="295"/>
      <c r="U289" s="295"/>
      <c r="V289" s="295"/>
      <c r="W289" s="295"/>
      <c r="X289" s="295"/>
      <c r="Y289" s="295"/>
      <c r="Z289" s="295"/>
    </row>
    <row r="290" spans="1:26" ht="15.75" x14ac:dyDescent="0.25">
      <c r="A290" s="295"/>
      <c r="B290" s="295"/>
      <c r="C290" s="295"/>
      <c r="D290" s="295"/>
      <c r="E290" s="295"/>
      <c r="F290" s="295"/>
      <c r="G290" s="295"/>
      <c r="H290" s="295"/>
      <c r="I290" s="295"/>
      <c r="J290" s="295"/>
      <c r="K290" s="295"/>
      <c r="L290" s="295"/>
      <c r="M290" s="295"/>
      <c r="N290" s="295"/>
      <c r="O290" s="295"/>
      <c r="P290" s="295"/>
      <c r="Q290" s="295"/>
      <c r="R290" s="295"/>
      <c r="S290" s="295"/>
      <c r="T290" s="295"/>
      <c r="U290" s="295"/>
      <c r="V290" s="295"/>
      <c r="W290" s="295"/>
      <c r="X290" s="295"/>
      <c r="Y290" s="295"/>
      <c r="Z290" s="295"/>
    </row>
    <row r="291" spans="1:26" ht="15.75" x14ac:dyDescent="0.25">
      <c r="A291" s="295"/>
      <c r="B291" s="295"/>
      <c r="C291" s="295"/>
      <c r="D291" s="295"/>
      <c r="E291" s="295"/>
      <c r="F291" s="295"/>
      <c r="G291" s="295"/>
      <c r="H291" s="295"/>
      <c r="I291" s="295"/>
      <c r="J291" s="295"/>
      <c r="K291" s="295"/>
      <c r="L291" s="295"/>
      <c r="M291" s="295"/>
      <c r="N291" s="295"/>
      <c r="O291" s="295"/>
      <c r="P291" s="295"/>
      <c r="Q291" s="295"/>
      <c r="R291" s="295"/>
      <c r="S291" s="295"/>
      <c r="T291" s="295"/>
      <c r="U291" s="295"/>
      <c r="V291" s="295"/>
      <c r="W291" s="295"/>
      <c r="X291" s="295"/>
      <c r="Y291" s="295"/>
      <c r="Z291" s="295"/>
    </row>
    <row r="292" spans="1:26" ht="15.75" x14ac:dyDescent="0.25">
      <c r="A292" s="295"/>
      <c r="B292" s="295"/>
      <c r="C292" s="295"/>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row>
    <row r="293" spans="1:26" ht="15.75" x14ac:dyDescent="0.25">
      <c r="A293" s="295"/>
      <c r="B293" s="295"/>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row>
    <row r="294" spans="1:26" ht="15.75" x14ac:dyDescent="0.25">
      <c r="A294" s="295"/>
      <c r="B294" s="295"/>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row>
    <row r="295" spans="1:26" ht="15.75" x14ac:dyDescent="0.25">
      <c r="A295" s="295"/>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row>
    <row r="296" spans="1:26" ht="15.75" x14ac:dyDescent="0.25">
      <c r="A296" s="295"/>
      <c r="B296" s="295"/>
      <c r="C296" s="295"/>
      <c r="D296" s="295"/>
      <c r="E296" s="295"/>
      <c r="F296" s="295"/>
      <c r="G296" s="295"/>
      <c r="H296" s="295"/>
      <c r="I296" s="295"/>
      <c r="J296" s="295"/>
      <c r="K296" s="295"/>
      <c r="L296" s="295"/>
      <c r="M296" s="295"/>
      <c r="N296" s="295"/>
      <c r="O296" s="295"/>
      <c r="P296" s="295"/>
      <c r="Q296" s="295"/>
      <c r="R296" s="295"/>
      <c r="S296" s="295"/>
      <c r="T296" s="295"/>
      <c r="U296" s="295"/>
      <c r="V296" s="295"/>
      <c r="W296" s="295"/>
      <c r="X296" s="295"/>
      <c r="Y296" s="295"/>
      <c r="Z296" s="295"/>
    </row>
    <row r="297" spans="1:26" ht="15.75" x14ac:dyDescent="0.25">
      <c r="A297" s="295"/>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row>
    <row r="298" spans="1:26" ht="15.75" x14ac:dyDescent="0.25">
      <c r="A298" s="295"/>
      <c r="B298" s="295"/>
      <c r="C298" s="295"/>
      <c r="D298" s="295"/>
      <c r="E298" s="295"/>
      <c r="F298" s="295"/>
      <c r="G298" s="295"/>
      <c r="H298" s="295"/>
      <c r="I298" s="295"/>
      <c r="J298" s="295"/>
      <c r="K298" s="295"/>
      <c r="L298" s="295"/>
      <c r="M298" s="295"/>
      <c r="N298" s="295"/>
      <c r="O298" s="295"/>
      <c r="P298" s="295"/>
      <c r="Q298" s="295"/>
      <c r="R298" s="295"/>
      <c r="S298" s="295"/>
      <c r="T298" s="295"/>
      <c r="U298" s="295"/>
      <c r="V298" s="295"/>
      <c r="W298" s="295"/>
      <c r="X298" s="295"/>
      <c r="Y298" s="295"/>
      <c r="Z298" s="295"/>
    </row>
    <row r="299" spans="1:26" ht="15.75" x14ac:dyDescent="0.25">
      <c r="A299" s="295"/>
      <c r="B299" s="295"/>
      <c r="C299" s="295"/>
      <c r="D299" s="295"/>
      <c r="E299" s="295"/>
      <c r="F299" s="295"/>
      <c r="G299" s="295"/>
      <c r="H299" s="295"/>
      <c r="I299" s="295"/>
      <c r="J299" s="295"/>
      <c r="K299" s="295"/>
      <c r="L299" s="295"/>
      <c r="M299" s="295"/>
      <c r="N299" s="295"/>
      <c r="O299" s="295"/>
      <c r="P299" s="295"/>
      <c r="Q299" s="295"/>
      <c r="R299" s="295"/>
      <c r="S299" s="295"/>
      <c r="T299" s="295"/>
      <c r="U299" s="295"/>
      <c r="V299" s="295"/>
      <c r="W299" s="295"/>
      <c r="X299" s="295"/>
      <c r="Y299" s="295"/>
      <c r="Z299" s="295"/>
    </row>
    <row r="300" spans="1:26" ht="15.75" x14ac:dyDescent="0.25">
      <c r="A300" s="295"/>
      <c r="B300" s="295"/>
      <c r="C300" s="295"/>
      <c r="D300" s="295"/>
      <c r="E300" s="295"/>
      <c r="F300" s="295"/>
      <c r="G300" s="295"/>
      <c r="H300" s="295"/>
      <c r="I300" s="295"/>
      <c r="J300" s="295"/>
      <c r="K300" s="295"/>
      <c r="L300" s="295"/>
      <c r="M300" s="295"/>
      <c r="N300" s="295"/>
      <c r="O300" s="295"/>
      <c r="P300" s="295"/>
      <c r="Q300" s="295"/>
      <c r="R300" s="295"/>
      <c r="S300" s="295"/>
      <c r="T300" s="295"/>
      <c r="U300" s="295"/>
      <c r="V300" s="295"/>
      <c r="W300" s="295"/>
      <c r="X300" s="295"/>
      <c r="Y300" s="295"/>
      <c r="Z300" s="295"/>
    </row>
    <row r="301" spans="1:26" ht="15.75" x14ac:dyDescent="0.25">
      <c r="A301" s="295"/>
      <c r="B301" s="295"/>
      <c r="C301" s="295"/>
      <c r="D301" s="295"/>
      <c r="E301" s="295"/>
      <c r="F301" s="295"/>
      <c r="G301" s="295"/>
      <c r="H301" s="295"/>
      <c r="I301" s="295"/>
      <c r="J301" s="295"/>
      <c r="K301" s="295"/>
      <c r="L301" s="295"/>
      <c r="M301" s="295"/>
      <c r="N301" s="295"/>
      <c r="O301" s="295"/>
      <c r="P301" s="295"/>
      <c r="Q301" s="295"/>
      <c r="R301" s="295"/>
      <c r="S301" s="295"/>
      <c r="T301" s="295"/>
      <c r="U301" s="295"/>
      <c r="V301" s="295"/>
      <c r="W301" s="295"/>
      <c r="X301" s="295"/>
      <c r="Y301" s="295"/>
      <c r="Z301" s="295"/>
    </row>
    <row r="302" spans="1:26" ht="15.75" x14ac:dyDescent="0.25">
      <c r="A302" s="295"/>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row>
    <row r="303" spans="1:26" ht="15.75" x14ac:dyDescent="0.2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row>
    <row r="304" spans="1:26" ht="15.75" x14ac:dyDescent="0.25">
      <c r="A304" s="295"/>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row>
    <row r="305" spans="1:26" ht="15.75" x14ac:dyDescent="0.25">
      <c r="A305" s="295"/>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5"/>
      <c r="Y305" s="295"/>
      <c r="Z305" s="295"/>
    </row>
    <row r="306" spans="1:26" ht="15.75" x14ac:dyDescent="0.25">
      <c r="A306" s="295"/>
      <c r="B306" s="295"/>
      <c r="C306" s="295"/>
      <c r="D306" s="295"/>
      <c r="E306" s="295"/>
      <c r="F306" s="295"/>
      <c r="G306" s="295"/>
      <c r="H306" s="295"/>
      <c r="I306" s="295"/>
      <c r="J306" s="295"/>
      <c r="K306" s="295"/>
      <c r="L306" s="295"/>
      <c r="M306" s="295"/>
      <c r="N306" s="295"/>
      <c r="O306" s="295"/>
      <c r="P306" s="295"/>
      <c r="Q306" s="295"/>
      <c r="R306" s="295"/>
      <c r="S306" s="295"/>
      <c r="T306" s="295"/>
      <c r="U306" s="295"/>
      <c r="V306" s="295"/>
      <c r="W306" s="295"/>
      <c r="X306" s="295"/>
      <c r="Y306" s="295"/>
      <c r="Z306" s="295"/>
    </row>
    <row r="307" spans="1:26" ht="15.75" x14ac:dyDescent="0.25">
      <c r="A307" s="295"/>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5"/>
      <c r="Y307" s="295"/>
      <c r="Z307" s="295"/>
    </row>
    <row r="308" spans="1:26" ht="15.75" x14ac:dyDescent="0.25">
      <c r="A308" s="295"/>
      <c r="B308" s="295"/>
      <c r="C308" s="295"/>
      <c r="D308" s="295"/>
      <c r="E308" s="295"/>
      <c r="F308" s="295"/>
      <c r="G308" s="295"/>
      <c r="H308" s="295"/>
      <c r="I308" s="295"/>
      <c r="J308" s="295"/>
      <c r="K308" s="295"/>
      <c r="L308" s="295"/>
      <c r="M308" s="295"/>
      <c r="N308" s="295"/>
      <c r="O308" s="295"/>
      <c r="P308" s="295"/>
      <c r="Q308" s="295"/>
      <c r="R308" s="295"/>
      <c r="S308" s="295"/>
      <c r="T308" s="295"/>
      <c r="U308" s="295"/>
      <c r="V308" s="295"/>
      <c r="W308" s="295"/>
      <c r="X308" s="295"/>
      <c r="Y308" s="295"/>
      <c r="Z308" s="295"/>
    </row>
    <row r="309" spans="1:26" ht="15.75" x14ac:dyDescent="0.25">
      <c r="A309" s="295"/>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5"/>
      <c r="Y309" s="295"/>
      <c r="Z309" s="295"/>
    </row>
    <row r="310" spans="1:26" ht="15.75" x14ac:dyDescent="0.25">
      <c r="A310" s="295"/>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row>
    <row r="311" spans="1:26" ht="15.75" x14ac:dyDescent="0.2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row>
    <row r="312" spans="1:26" ht="15.75" x14ac:dyDescent="0.25">
      <c r="A312" s="295"/>
      <c r="B312" s="295"/>
      <c r="C312" s="295"/>
      <c r="D312" s="295"/>
      <c r="E312" s="295"/>
      <c r="F312" s="295"/>
      <c r="G312" s="295"/>
      <c r="H312" s="295"/>
      <c r="I312" s="295"/>
      <c r="J312" s="295"/>
      <c r="K312" s="295"/>
      <c r="L312" s="295"/>
      <c r="M312" s="295"/>
      <c r="N312" s="295"/>
      <c r="O312" s="295"/>
      <c r="P312" s="295"/>
      <c r="Q312" s="295"/>
      <c r="R312" s="295"/>
      <c r="S312" s="295"/>
      <c r="T312" s="295"/>
      <c r="U312" s="295"/>
      <c r="V312" s="295"/>
      <c r="W312" s="295"/>
      <c r="X312" s="295"/>
      <c r="Y312" s="295"/>
      <c r="Z312" s="295"/>
    </row>
    <row r="313" spans="1:26" ht="15.75" x14ac:dyDescent="0.25">
      <c r="A313" s="295"/>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5"/>
      <c r="Y313" s="295"/>
      <c r="Z313" s="295"/>
    </row>
    <row r="314" spans="1:26" ht="15.75" x14ac:dyDescent="0.25">
      <c r="A314" s="295"/>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row>
    <row r="315" spans="1:26" ht="15.75" x14ac:dyDescent="0.25">
      <c r="A315" s="295"/>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row>
    <row r="316" spans="1:26" ht="15.75" x14ac:dyDescent="0.25">
      <c r="A316" s="295"/>
      <c r="B316" s="295"/>
      <c r="C316" s="295"/>
      <c r="D316" s="295"/>
      <c r="E316" s="295"/>
      <c r="F316" s="295"/>
      <c r="G316" s="295"/>
      <c r="H316" s="295"/>
      <c r="I316" s="295"/>
      <c r="J316" s="295"/>
      <c r="K316" s="295"/>
      <c r="L316" s="295"/>
      <c r="M316" s="295"/>
      <c r="N316" s="295"/>
      <c r="O316" s="295"/>
      <c r="P316" s="295"/>
      <c r="Q316" s="295"/>
      <c r="R316" s="295"/>
      <c r="S316" s="295"/>
      <c r="T316" s="295"/>
      <c r="U316" s="295"/>
      <c r="V316" s="295"/>
      <c r="W316" s="295"/>
      <c r="X316" s="295"/>
      <c r="Y316" s="295"/>
      <c r="Z316" s="295"/>
    </row>
    <row r="317" spans="1:26" ht="15.75" x14ac:dyDescent="0.25">
      <c r="A317" s="295"/>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row>
    <row r="318" spans="1:26" ht="15.75" x14ac:dyDescent="0.25">
      <c r="A318" s="295"/>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row>
    <row r="319" spans="1:26" ht="15.75" x14ac:dyDescent="0.2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row>
    <row r="320" spans="1:26" ht="15.75" x14ac:dyDescent="0.25">
      <c r="A320" s="295"/>
      <c r="B320" s="295"/>
      <c r="C320" s="295"/>
      <c r="D320" s="295"/>
      <c r="E320" s="295"/>
      <c r="F320" s="295"/>
      <c r="G320" s="295"/>
      <c r="H320" s="295"/>
      <c r="I320" s="295"/>
      <c r="J320" s="295"/>
      <c r="K320" s="295"/>
      <c r="L320" s="295"/>
      <c r="M320" s="295"/>
      <c r="N320" s="295"/>
      <c r="O320" s="295"/>
      <c r="P320" s="295"/>
      <c r="Q320" s="295"/>
      <c r="R320" s="295"/>
      <c r="S320" s="295"/>
      <c r="T320" s="295"/>
      <c r="U320" s="295"/>
      <c r="V320" s="295"/>
      <c r="W320" s="295"/>
      <c r="X320" s="295"/>
      <c r="Y320" s="295"/>
      <c r="Z320" s="295"/>
    </row>
    <row r="321" spans="1:26" ht="15.75" x14ac:dyDescent="0.25">
      <c r="A321" s="295"/>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row>
    <row r="322" spans="1:26" ht="15.75" x14ac:dyDescent="0.25">
      <c r="A322" s="295"/>
      <c r="B322" s="295"/>
      <c r="C322" s="295"/>
      <c r="D322" s="295"/>
      <c r="E322" s="295"/>
      <c r="F322" s="295"/>
      <c r="G322" s="295"/>
      <c r="H322" s="295"/>
      <c r="I322" s="295"/>
      <c r="J322" s="295"/>
      <c r="K322" s="295"/>
      <c r="L322" s="295"/>
      <c r="M322" s="295"/>
      <c r="N322" s="295"/>
      <c r="O322" s="295"/>
      <c r="P322" s="295"/>
      <c r="Q322" s="295"/>
      <c r="R322" s="295"/>
      <c r="S322" s="295"/>
      <c r="T322" s="295"/>
      <c r="U322" s="295"/>
      <c r="V322" s="295"/>
      <c r="W322" s="295"/>
      <c r="X322" s="295"/>
      <c r="Y322" s="295"/>
      <c r="Z322" s="295"/>
    </row>
    <row r="323" spans="1:26" ht="15.75" x14ac:dyDescent="0.25">
      <c r="A323" s="295"/>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row>
    <row r="324" spans="1:26" ht="15.75" x14ac:dyDescent="0.25">
      <c r="A324" s="295"/>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row>
    <row r="325" spans="1:26" ht="15.75" x14ac:dyDescent="0.25">
      <c r="A325" s="295"/>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5"/>
      <c r="Y325" s="295"/>
      <c r="Z325" s="295"/>
    </row>
    <row r="326" spans="1:26" ht="15.75" x14ac:dyDescent="0.25">
      <c r="A326" s="295"/>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row>
    <row r="327" spans="1:26" ht="15.75" x14ac:dyDescent="0.2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row>
    <row r="328" spans="1:26" ht="15.75" x14ac:dyDescent="0.25">
      <c r="A328" s="295"/>
      <c r="B328" s="295"/>
      <c r="C328" s="295"/>
      <c r="D328" s="295"/>
      <c r="E328" s="295"/>
      <c r="F328" s="295"/>
      <c r="G328" s="295"/>
      <c r="H328" s="295"/>
      <c r="I328" s="295"/>
      <c r="J328" s="295"/>
      <c r="K328" s="295"/>
      <c r="L328" s="295"/>
      <c r="M328" s="295"/>
      <c r="N328" s="295"/>
      <c r="O328" s="295"/>
      <c r="P328" s="295"/>
      <c r="Q328" s="295"/>
      <c r="R328" s="295"/>
      <c r="S328" s="295"/>
      <c r="T328" s="295"/>
      <c r="U328" s="295"/>
      <c r="V328" s="295"/>
      <c r="W328" s="295"/>
      <c r="X328" s="295"/>
      <c r="Y328" s="295"/>
      <c r="Z328" s="295"/>
    </row>
    <row r="329" spans="1:26" ht="15.75" x14ac:dyDescent="0.25">
      <c r="A329" s="295"/>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5"/>
      <c r="Y329" s="295"/>
      <c r="Z329" s="295"/>
    </row>
    <row r="330" spans="1:26" ht="15.75" x14ac:dyDescent="0.25">
      <c r="A330" s="295"/>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row>
    <row r="331" spans="1:26" ht="15.75" x14ac:dyDescent="0.25">
      <c r="A331" s="295"/>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5"/>
      <c r="Y331" s="295"/>
      <c r="Z331" s="295"/>
    </row>
    <row r="332" spans="1:26" ht="15.75" x14ac:dyDescent="0.25">
      <c r="A332" s="295"/>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row>
    <row r="333" spans="1:26" ht="15.75" x14ac:dyDescent="0.25">
      <c r="A333" s="295"/>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row>
    <row r="334" spans="1:26" ht="15.75" x14ac:dyDescent="0.25">
      <c r="A334" s="295"/>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row>
    <row r="335" spans="1:26" ht="15.75" x14ac:dyDescent="0.25">
      <c r="A335" s="295"/>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row>
    <row r="336" spans="1:26" ht="15.75" x14ac:dyDescent="0.25">
      <c r="A336" s="295"/>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row>
    <row r="337" spans="1:26" ht="15.75" x14ac:dyDescent="0.25">
      <c r="A337" s="295"/>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5"/>
      <c r="Y337" s="295"/>
      <c r="Z337" s="295"/>
    </row>
    <row r="338" spans="1:26" ht="15.75" x14ac:dyDescent="0.25">
      <c r="A338" s="295"/>
      <c r="B338" s="295"/>
      <c r="C338" s="295"/>
      <c r="D338" s="295"/>
      <c r="E338" s="295"/>
      <c r="F338" s="295"/>
      <c r="G338" s="295"/>
      <c r="H338" s="295"/>
      <c r="I338" s="295"/>
      <c r="J338" s="295"/>
      <c r="K338" s="295"/>
      <c r="L338" s="295"/>
      <c r="M338" s="295"/>
      <c r="N338" s="295"/>
      <c r="O338" s="295"/>
      <c r="P338" s="295"/>
      <c r="Q338" s="295"/>
      <c r="R338" s="295"/>
      <c r="S338" s="295"/>
      <c r="T338" s="295"/>
      <c r="U338" s="295"/>
      <c r="V338" s="295"/>
      <c r="W338" s="295"/>
      <c r="X338" s="295"/>
      <c r="Y338" s="295"/>
      <c r="Z338" s="295"/>
    </row>
    <row r="339" spans="1:26" ht="15.75" x14ac:dyDescent="0.25">
      <c r="A339" s="295"/>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row>
    <row r="340" spans="1:26" ht="15.75" x14ac:dyDescent="0.25">
      <c r="A340" s="295"/>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row>
    <row r="341" spans="1:26" ht="15.75" x14ac:dyDescent="0.2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row>
    <row r="342" spans="1:26" ht="15.75" x14ac:dyDescent="0.25">
      <c r="A342" s="295"/>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row>
    <row r="343" spans="1:26" ht="15.75" x14ac:dyDescent="0.25">
      <c r="A343" s="295"/>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row>
    <row r="344" spans="1:26" ht="15.75" x14ac:dyDescent="0.25">
      <c r="A344" s="295"/>
      <c r="B344" s="295"/>
      <c r="C344" s="295"/>
      <c r="D344" s="295"/>
      <c r="E344" s="295"/>
      <c r="F344" s="295"/>
      <c r="G344" s="295"/>
      <c r="H344" s="295"/>
      <c r="I344" s="295"/>
      <c r="J344" s="295"/>
      <c r="K344" s="295"/>
      <c r="L344" s="295"/>
      <c r="M344" s="295"/>
      <c r="N344" s="295"/>
      <c r="O344" s="295"/>
      <c r="P344" s="295"/>
      <c r="Q344" s="295"/>
      <c r="R344" s="295"/>
      <c r="S344" s="295"/>
      <c r="T344" s="295"/>
      <c r="U344" s="295"/>
      <c r="V344" s="295"/>
      <c r="W344" s="295"/>
      <c r="X344" s="295"/>
      <c r="Y344" s="295"/>
      <c r="Z344" s="295"/>
    </row>
    <row r="345" spans="1:26" ht="15.75" x14ac:dyDescent="0.25">
      <c r="A345" s="295"/>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row>
    <row r="346" spans="1:26" ht="15.75" x14ac:dyDescent="0.25">
      <c r="A346" s="295"/>
      <c r="B346" s="295"/>
      <c r="C346" s="295"/>
      <c r="D346" s="295"/>
      <c r="E346" s="295"/>
      <c r="F346" s="295"/>
      <c r="G346" s="295"/>
      <c r="H346" s="295"/>
      <c r="I346" s="295"/>
      <c r="J346" s="295"/>
      <c r="K346" s="295"/>
      <c r="L346" s="295"/>
      <c r="M346" s="295"/>
      <c r="N346" s="295"/>
      <c r="O346" s="295"/>
      <c r="P346" s="295"/>
      <c r="Q346" s="295"/>
      <c r="R346" s="295"/>
      <c r="S346" s="295"/>
      <c r="T346" s="295"/>
      <c r="U346" s="295"/>
      <c r="V346" s="295"/>
      <c r="W346" s="295"/>
      <c r="X346" s="295"/>
      <c r="Y346" s="295"/>
      <c r="Z346" s="295"/>
    </row>
    <row r="347" spans="1:26" ht="15.75" x14ac:dyDescent="0.25">
      <c r="A347" s="295"/>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5"/>
      <c r="Y347" s="295"/>
      <c r="Z347" s="295"/>
    </row>
    <row r="348" spans="1:26" ht="15.75" x14ac:dyDescent="0.25">
      <c r="A348" s="295"/>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row>
    <row r="349" spans="1:26" ht="15.75" x14ac:dyDescent="0.25">
      <c r="A349" s="295"/>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row>
    <row r="350" spans="1:26" ht="15.75" x14ac:dyDescent="0.25">
      <c r="A350" s="295"/>
      <c r="B350" s="295"/>
      <c r="C350" s="295"/>
      <c r="D350" s="295"/>
      <c r="E350" s="295"/>
      <c r="F350" s="295"/>
      <c r="G350" s="295"/>
      <c r="H350" s="295"/>
      <c r="I350" s="295"/>
      <c r="J350" s="295"/>
      <c r="K350" s="295"/>
      <c r="L350" s="295"/>
      <c r="M350" s="295"/>
      <c r="N350" s="295"/>
      <c r="O350" s="295"/>
      <c r="P350" s="295"/>
      <c r="Q350" s="295"/>
      <c r="R350" s="295"/>
      <c r="S350" s="295"/>
      <c r="T350" s="295"/>
      <c r="U350" s="295"/>
      <c r="V350" s="295"/>
      <c r="W350" s="295"/>
      <c r="X350" s="295"/>
      <c r="Y350" s="295"/>
      <c r="Z350" s="295"/>
    </row>
    <row r="351" spans="1:26" ht="15.75" x14ac:dyDescent="0.25">
      <c r="A351" s="295"/>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5"/>
      <c r="Y351" s="295"/>
      <c r="Z351" s="295"/>
    </row>
    <row r="352" spans="1:26" ht="15.75" x14ac:dyDescent="0.25">
      <c r="A352" s="295"/>
      <c r="B352" s="295"/>
      <c r="C352" s="295"/>
      <c r="D352" s="295"/>
      <c r="E352" s="295"/>
      <c r="F352" s="295"/>
      <c r="G352" s="295"/>
      <c r="H352" s="295"/>
      <c r="I352" s="295"/>
      <c r="J352" s="295"/>
      <c r="K352" s="295"/>
      <c r="L352" s="295"/>
      <c r="M352" s="295"/>
      <c r="N352" s="295"/>
      <c r="O352" s="295"/>
      <c r="P352" s="295"/>
      <c r="Q352" s="295"/>
      <c r="R352" s="295"/>
      <c r="S352" s="295"/>
      <c r="T352" s="295"/>
      <c r="U352" s="295"/>
      <c r="V352" s="295"/>
      <c r="W352" s="295"/>
      <c r="X352" s="295"/>
      <c r="Y352" s="295"/>
      <c r="Z352" s="295"/>
    </row>
    <row r="353" spans="1:26" ht="15.75" x14ac:dyDescent="0.25">
      <c r="A353" s="295"/>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5"/>
      <c r="Y353" s="295"/>
      <c r="Z353" s="295"/>
    </row>
    <row r="354" spans="1:26" ht="15.75" x14ac:dyDescent="0.25">
      <c r="A354" s="295"/>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row>
    <row r="355" spans="1:26" ht="15.75" x14ac:dyDescent="0.25">
      <c r="A355" s="295"/>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row>
    <row r="356" spans="1:26" ht="15.75" x14ac:dyDescent="0.25">
      <c r="A356" s="295"/>
      <c r="B356" s="295"/>
      <c r="C356" s="295"/>
      <c r="D356" s="295"/>
      <c r="E356" s="295"/>
      <c r="F356" s="295"/>
      <c r="G356" s="295"/>
      <c r="H356" s="295"/>
      <c r="I356" s="295"/>
      <c r="J356" s="295"/>
      <c r="K356" s="295"/>
      <c r="L356" s="295"/>
      <c r="M356" s="295"/>
      <c r="N356" s="295"/>
      <c r="O356" s="295"/>
      <c r="P356" s="295"/>
      <c r="Q356" s="295"/>
      <c r="R356" s="295"/>
      <c r="S356" s="295"/>
      <c r="T356" s="295"/>
      <c r="U356" s="295"/>
      <c r="V356" s="295"/>
      <c r="W356" s="295"/>
      <c r="X356" s="295"/>
      <c r="Y356" s="295"/>
      <c r="Z356" s="295"/>
    </row>
    <row r="357" spans="1:26" ht="15.75" x14ac:dyDescent="0.25">
      <c r="A357" s="295"/>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row>
    <row r="358" spans="1:26" ht="15.75" x14ac:dyDescent="0.25">
      <c r="A358" s="295"/>
      <c r="B358" s="295"/>
      <c r="C358" s="295"/>
      <c r="D358" s="295"/>
      <c r="E358" s="295"/>
      <c r="F358" s="295"/>
      <c r="G358" s="295"/>
      <c r="H358" s="295"/>
      <c r="I358" s="295"/>
      <c r="J358" s="295"/>
      <c r="K358" s="295"/>
      <c r="L358" s="295"/>
      <c r="M358" s="295"/>
      <c r="N358" s="295"/>
      <c r="O358" s="295"/>
      <c r="P358" s="295"/>
      <c r="Q358" s="295"/>
      <c r="R358" s="295"/>
      <c r="S358" s="295"/>
      <c r="T358" s="295"/>
      <c r="U358" s="295"/>
      <c r="V358" s="295"/>
      <c r="W358" s="295"/>
      <c r="X358" s="295"/>
      <c r="Y358" s="295"/>
      <c r="Z358" s="295"/>
    </row>
    <row r="359" spans="1:26" ht="15.75" x14ac:dyDescent="0.25">
      <c r="A359" s="295"/>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row>
    <row r="360" spans="1:26" ht="15.75" x14ac:dyDescent="0.25">
      <c r="A360" s="295"/>
      <c r="B360" s="295"/>
      <c r="C360" s="295"/>
      <c r="D360" s="295"/>
      <c r="E360" s="295"/>
      <c r="F360" s="295"/>
      <c r="G360" s="295"/>
      <c r="H360" s="295"/>
      <c r="I360" s="295"/>
      <c r="J360" s="295"/>
      <c r="K360" s="295"/>
      <c r="L360" s="295"/>
      <c r="M360" s="295"/>
      <c r="N360" s="295"/>
      <c r="O360" s="295"/>
      <c r="P360" s="295"/>
      <c r="Q360" s="295"/>
      <c r="R360" s="295"/>
      <c r="S360" s="295"/>
      <c r="T360" s="295"/>
      <c r="U360" s="295"/>
      <c r="V360" s="295"/>
      <c r="W360" s="295"/>
      <c r="X360" s="295"/>
      <c r="Y360" s="295"/>
      <c r="Z360" s="295"/>
    </row>
    <row r="361" spans="1:26" ht="15.75" x14ac:dyDescent="0.25">
      <c r="A361" s="295"/>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5"/>
      <c r="Y361" s="295"/>
      <c r="Z361" s="295"/>
    </row>
    <row r="362" spans="1:26" ht="15.75" x14ac:dyDescent="0.25">
      <c r="A362" s="295"/>
      <c r="B362" s="295"/>
      <c r="C362" s="295"/>
      <c r="D362" s="295"/>
      <c r="E362" s="295"/>
      <c r="F362" s="295"/>
      <c r="G362" s="295"/>
      <c r="H362" s="295"/>
      <c r="I362" s="295"/>
      <c r="J362" s="295"/>
      <c r="K362" s="295"/>
      <c r="L362" s="295"/>
      <c r="M362" s="295"/>
      <c r="N362" s="295"/>
      <c r="O362" s="295"/>
      <c r="P362" s="295"/>
      <c r="Q362" s="295"/>
      <c r="R362" s="295"/>
      <c r="S362" s="295"/>
      <c r="T362" s="295"/>
      <c r="U362" s="295"/>
      <c r="V362" s="295"/>
      <c r="W362" s="295"/>
      <c r="X362" s="295"/>
      <c r="Y362" s="295"/>
      <c r="Z362" s="295"/>
    </row>
    <row r="363" spans="1:26" ht="15.75" x14ac:dyDescent="0.25">
      <c r="A363" s="295"/>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row>
    <row r="364" spans="1:26" ht="15.75" x14ac:dyDescent="0.25">
      <c r="A364" s="295"/>
      <c r="B364" s="295"/>
      <c r="C364" s="295"/>
      <c r="D364" s="295"/>
      <c r="E364" s="295"/>
      <c r="F364" s="295"/>
      <c r="G364" s="295"/>
      <c r="H364" s="295"/>
      <c r="I364" s="295"/>
      <c r="J364" s="295"/>
      <c r="K364" s="295"/>
      <c r="L364" s="295"/>
      <c r="M364" s="295"/>
      <c r="N364" s="295"/>
      <c r="O364" s="295"/>
      <c r="P364" s="295"/>
      <c r="Q364" s="295"/>
      <c r="R364" s="295"/>
      <c r="S364" s="295"/>
      <c r="T364" s="295"/>
      <c r="U364" s="295"/>
      <c r="V364" s="295"/>
      <c r="W364" s="295"/>
      <c r="X364" s="295"/>
      <c r="Y364" s="295"/>
      <c r="Z364" s="295"/>
    </row>
    <row r="365" spans="1:26" ht="15.75" x14ac:dyDescent="0.25">
      <c r="A365" s="295"/>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5"/>
      <c r="Y365" s="295"/>
      <c r="Z365" s="295"/>
    </row>
    <row r="366" spans="1:26" ht="15.75" x14ac:dyDescent="0.25">
      <c r="A366" s="295"/>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row>
    <row r="367" spans="1:26" ht="15.75" x14ac:dyDescent="0.25">
      <c r="A367" s="295"/>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5"/>
      <c r="Y367" s="295"/>
      <c r="Z367" s="295"/>
    </row>
    <row r="368" spans="1:26" ht="15.75" x14ac:dyDescent="0.25">
      <c r="A368" s="295"/>
      <c r="B368" s="295"/>
      <c r="C368" s="295"/>
      <c r="D368" s="295"/>
      <c r="E368" s="295"/>
      <c r="F368" s="295"/>
      <c r="G368" s="295"/>
      <c r="H368" s="295"/>
      <c r="I368" s="295"/>
      <c r="J368" s="295"/>
      <c r="K368" s="295"/>
      <c r="L368" s="295"/>
      <c r="M368" s="295"/>
      <c r="N368" s="295"/>
      <c r="O368" s="295"/>
      <c r="P368" s="295"/>
      <c r="Q368" s="295"/>
      <c r="R368" s="295"/>
      <c r="S368" s="295"/>
      <c r="T368" s="295"/>
      <c r="U368" s="295"/>
      <c r="V368" s="295"/>
      <c r="W368" s="295"/>
      <c r="X368" s="295"/>
      <c r="Y368" s="295"/>
      <c r="Z368" s="295"/>
    </row>
    <row r="369" spans="1:26" ht="15.75" x14ac:dyDescent="0.25">
      <c r="A369" s="295"/>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5"/>
      <c r="Y369" s="295"/>
      <c r="Z369" s="295"/>
    </row>
    <row r="370" spans="1:26" ht="15.75" x14ac:dyDescent="0.25">
      <c r="A370" s="295"/>
      <c r="B370" s="295"/>
      <c r="C370" s="295"/>
      <c r="D370" s="295"/>
      <c r="E370" s="295"/>
      <c r="F370" s="295"/>
      <c r="G370" s="295"/>
      <c r="H370" s="295"/>
      <c r="I370" s="295"/>
      <c r="J370" s="295"/>
      <c r="K370" s="295"/>
      <c r="L370" s="295"/>
      <c r="M370" s="295"/>
      <c r="N370" s="295"/>
      <c r="O370" s="295"/>
      <c r="P370" s="295"/>
      <c r="Q370" s="295"/>
      <c r="R370" s="295"/>
      <c r="S370" s="295"/>
      <c r="T370" s="295"/>
      <c r="U370" s="295"/>
      <c r="V370" s="295"/>
      <c r="W370" s="295"/>
      <c r="X370" s="295"/>
      <c r="Y370" s="295"/>
      <c r="Z370" s="295"/>
    </row>
    <row r="371" spans="1:26" ht="15.75" x14ac:dyDescent="0.25">
      <c r="A371" s="295"/>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5"/>
      <c r="Y371" s="295"/>
      <c r="Z371" s="295"/>
    </row>
    <row r="372" spans="1:26" ht="15.75" x14ac:dyDescent="0.25">
      <c r="A372" s="295"/>
      <c r="B372" s="295"/>
      <c r="C372" s="295"/>
      <c r="D372" s="295"/>
      <c r="E372" s="295"/>
      <c r="F372" s="295"/>
      <c r="G372" s="295"/>
      <c r="H372" s="295"/>
      <c r="I372" s="295"/>
      <c r="J372" s="295"/>
      <c r="K372" s="295"/>
      <c r="L372" s="295"/>
      <c r="M372" s="295"/>
      <c r="N372" s="295"/>
      <c r="O372" s="295"/>
      <c r="P372" s="295"/>
      <c r="Q372" s="295"/>
      <c r="R372" s="295"/>
      <c r="S372" s="295"/>
      <c r="T372" s="295"/>
      <c r="U372" s="295"/>
      <c r="V372" s="295"/>
      <c r="W372" s="295"/>
      <c r="X372" s="295"/>
      <c r="Y372" s="295"/>
      <c r="Z372" s="295"/>
    </row>
    <row r="373" spans="1:26" ht="15.75" x14ac:dyDescent="0.25">
      <c r="A373" s="295"/>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5"/>
      <c r="Y373" s="295"/>
      <c r="Z373" s="295"/>
    </row>
    <row r="374" spans="1:26" ht="15.75" x14ac:dyDescent="0.25">
      <c r="A374" s="295"/>
      <c r="B374" s="295"/>
      <c r="C374" s="295"/>
      <c r="D374" s="295"/>
      <c r="E374" s="295"/>
      <c r="F374" s="295"/>
      <c r="G374" s="295"/>
      <c r="H374" s="295"/>
      <c r="I374" s="295"/>
      <c r="J374" s="295"/>
      <c r="K374" s="295"/>
      <c r="L374" s="295"/>
      <c r="M374" s="295"/>
      <c r="N374" s="295"/>
      <c r="O374" s="295"/>
      <c r="P374" s="295"/>
      <c r="Q374" s="295"/>
      <c r="R374" s="295"/>
      <c r="S374" s="295"/>
      <c r="T374" s="295"/>
      <c r="U374" s="295"/>
      <c r="V374" s="295"/>
      <c r="W374" s="295"/>
      <c r="X374" s="295"/>
      <c r="Y374" s="295"/>
      <c r="Z374" s="295"/>
    </row>
    <row r="375" spans="1:26" ht="15.75" x14ac:dyDescent="0.25">
      <c r="A375" s="295"/>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5"/>
      <c r="Y375" s="295"/>
      <c r="Z375" s="295"/>
    </row>
    <row r="376" spans="1:26" ht="15.75" x14ac:dyDescent="0.25">
      <c r="A376" s="295"/>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row>
    <row r="377" spans="1:26" ht="15.75" x14ac:dyDescent="0.25">
      <c r="A377" s="295"/>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row>
    <row r="378" spans="1:26" ht="15.75" x14ac:dyDescent="0.25">
      <c r="A378" s="295"/>
      <c r="B378" s="295"/>
      <c r="C378" s="29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row>
    <row r="379" spans="1:26" ht="15.75" x14ac:dyDescent="0.25">
      <c r="A379" s="295"/>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row>
    <row r="380" spans="1:26" ht="15.75" x14ac:dyDescent="0.25">
      <c r="A380" s="295"/>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row>
    <row r="381" spans="1:26" ht="15.75" x14ac:dyDescent="0.25">
      <c r="A381" s="295"/>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row>
    <row r="382" spans="1:26" ht="15.75" x14ac:dyDescent="0.25">
      <c r="A382" s="295"/>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row>
    <row r="383" spans="1:26" ht="15.75" x14ac:dyDescent="0.25">
      <c r="A383" s="295"/>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row>
    <row r="384" spans="1:26" ht="15.75" x14ac:dyDescent="0.25">
      <c r="A384" s="295"/>
      <c r="B384" s="295"/>
      <c r="C384" s="295"/>
      <c r="D384" s="295"/>
      <c r="E384" s="295"/>
      <c r="F384" s="295"/>
      <c r="G384" s="295"/>
      <c r="H384" s="295"/>
      <c r="I384" s="295"/>
      <c r="J384" s="295"/>
      <c r="K384" s="295"/>
      <c r="L384" s="295"/>
      <c r="M384" s="295"/>
      <c r="N384" s="295"/>
      <c r="O384" s="295"/>
      <c r="P384" s="295"/>
      <c r="Q384" s="295"/>
      <c r="R384" s="295"/>
      <c r="S384" s="295"/>
      <c r="T384" s="295"/>
      <c r="U384" s="295"/>
      <c r="V384" s="295"/>
      <c r="W384" s="295"/>
      <c r="X384" s="295"/>
      <c r="Y384" s="295"/>
      <c r="Z384" s="295"/>
    </row>
    <row r="385" spans="1:26" ht="15.75" x14ac:dyDescent="0.25">
      <c r="A385" s="295"/>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row>
    <row r="386" spans="1:26" ht="15.75" x14ac:dyDescent="0.25">
      <c r="A386" s="295"/>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row>
    <row r="387" spans="1:26" ht="15.75" x14ac:dyDescent="0.25">
      <c r="A387" s="295"/>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row>
    <row r="388" spans="1:26" ht="15.75" x14ac:dyDescent="0.25">
      <c r="A388" s="295"/>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row>
    <row r="389" spans="1:26" ht="15.75" x14ac:dyDescent="0.25">
      <c r="A389" s="295"/>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row>
    <row r="390" spans="1:26" ht="15.75" x14ac:dyDescent="0.25">
      <c r="A390" s="295"/>
      <c r="B390" s="295"/>
      <c r="C390" s="295"/>
      <c r="D390" s="295"/>
      <c r="E390" s="295"/>
      <c r="F390" s="295"/>
      <c r="G390" s="295"/>
      <c r="H390" s="295"/>
      <c r="I390" s="295"/>
      <c r="J390" s="295"/>
      <c r="K390" s="295"/>
      <c r="L390" s="295"/>
      <c r="M390" s="295"/>
      <c r="N390" s="295"/>
      <c r="O390" s="295"/>
      <c r="P390" s="295"/>
      <c r="Q390" s="295"/>
      <c r="R390" s="295"/>
      <c r="S390" s="295"/>
      <c r="T390" s="295"/>
      <c r="U390" s="295"/>
      <c r="V390" s="295"/>
      <c r="W390" s="295"/>
      <c r="X390" s="295"/>
      <c r="Y390" s="295"/>
      <c r="Z390" s="295"/>
    </row>
    <row r="391" spans="1:26" ht="15.75" x14ac:dyDescent="0.25">
      <c r="A391" s="295"/>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5"/>
      <c r="Y391" s="295"/>
      <c r="Z391" s="295"/>
    </row>
    <row r="392" spans="1:26" ht="15.75" x14ac:dyDescent="0.25">
      <c r="A392" s="295"/>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row>
    <row r="393" spans="1:26" ht="15.75" x14ac:dyDescent="0.25">
      <c r="A393" s="295"/>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5"/>
      <c r="Y393" s="295"/>
      <c r="Z393" s="295"/>
    </row>
    <row r="394" spans="1:26" ht="15.75" x14ac:dyDescent="0.25">
      <c r="A394" s="295"/>
      <c r="B394" s="295"/>
      <c r="C394" s="295"/>
      <c r="D394" s="295"/>
      <c r="E394" s="295"/>
      <c r="F394" s="295"/>
      <c r="G394" s="295"/>
      <c r="H394" s="295"/>
      <c r="I394" s="295"/>
      <c r="J394" s="295"/>
      <c r="K394" s="295"/>
      <c r="L394" s="295"/>
      <c r="M394" s="295"/>
      <c r="N394" s="295"/>
      <c r="O394" s="295"/>
      <c r="P394" s="295"/>
      <c r="Q394" s="295"/>
      <c r="R394" s="295"/>
      <c r="S394" s="295"/>
      <c r="T394" s="295"/>
      <c r="U394" s="295"/>
      <c r="V394" s="295"/>
      <c r="W394" s="295"/>
      <c r="X394" s="295"/>
      <c r="Y394" s="295"/>
      <c r="Z394" s="295"/>
    </row>
    <row r="395" spans="1:26" ht="15.75" x14ac:dyDescent="0.25">
      <c r="A395" s="295"/>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row>
    <row r="396" spans="1:26" ht="15.75" x14ac:dyDescent="0.25">
      <c r="A396" s="295"/>
      <c r="B396" s="295"/>
      <c r="C396" s="295"/>
      <c r="D396" s="295"/>
      <c r="E396" s="295"/>
      <c r="F396" s="295"/>
      <c r="G396" s="295"/>
      <c r="H396" s="295"/>
      <c r="I396" s="295"/>
      <c r="J396" s="295"/>
      <c r="K396" s="295"/>
      <c r="L396" s="295"/>
      <c r="M396" s="295"/>
      <c r="N396" s="295"/>
      <c r="O396" s="295"/>
      <c r="P396" s="295"/>
      <c r="Q396" s="295"/>
      <c r="R396" s="295"/>
      <c r="S396" s="295"/>
      <c r="T396" s="295"/>
      <c r="U396" s="295"/>
      <c r="V396" s="295"/>
      <c r="W396" s="295"/>
      <c r="X396" s="295"/>
      <c r="Y396" s="295"/>
      <c r="Z396" s="295"/>
    </row>
    <row r="397" spans="1:26" ht="15.75" x14ac:dyDescent="0.25">
      <c r="A397" s="295"/>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5"/>
      <c r="Y397" s="295"/>
      <c r="Z397" s="295"/>
    </row>
    <row r="398" spans="1:26" ht="15.75" x14ac:dyDescent="0.25">
      <c r="A398" s="295"/>
      <c r="B398" s="295"/>
      <c r="C398" s="295"/>
      <c r="D398" s="295"/>
      <c r="E398" s="295"/>
      <c r="F398" s="295"/>
      <c r="G398" s="295"/>
      <c r="H398" s="295"/>
      <c r="I398" s="295"/>
      <c r="J398" s="295"/>
      <c r="K398" s="295"/>
      <c r="L398" s="295"/>
      <c r="M398" s="295"/>
      <c r="N398" s="295"/>
      <c r="O398" s="295"/>
      <c r="P398" s="295"/>
      <c r="Q398" s="295"/>
      <c r="R398" s="295"/>
      <c r="S398" s="295"/>
      <c r="T398" s="295"/>
      <c r="U398" s="295"/>
      <c r="V398" s="295"/>
      <c r="W398" s="295"/>
      <c r="X398" s="295"/>
      <c r="Y398" s="295"/>
      <c r="Z398" s="295"/>
    </row>
    <row r="399" spans="1:26" ht="15.75" x14ac:dyDescent="0.25">
      <c r="A399" s="295"/>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row>
    <row r="400" spans="1:26" ht="15.75" x14ac:dyDescent="0.25">
      <c r="A400" s="295"/>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row>
    <row r="401" spans="1:26" ht="15.75" x14ac:dyDescent="0.2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row>
    <row r="402" spans="1:26" ht="15.75" x14ac:dyDescent="0.25">
      <c r="A402" s="295"/>
      <c r="B402" s="295"/>
      <c r="C402" s="295"/>
      <c r="D402" s="295"/>
      <c r="E402" s="295"/>
      <c r="F402" s="295"/>
      <c r="G402" s="295"/>
      <c r="H402" s="295"/>
      <c r="I402" s="295"/>
      <c r="J402" s="295"/>
      <c r="K402" s="295"/>
      <c r="L402" s="295"/>
      <c r="M402" s="295"/>
      <c r="N402" s="295"/>
      <c r="O402" s="295"/>
      <c r="P402" s="295"/>
      <c r="Q402" s="295"/>
      <c r="R402" s="295"/>
      <c r="S402" s="295"/>
      <c r="T402" s="295"/>
      <c r="U402" s="295"/>
      <c r="V402" s="295"/>
      <c r="W402" s="295"/>
      <c r="X402" s="295"/>
      <c r="Y402" s="295"/>
      <c r="Z402" s="295"/>
    </row>
    <row r="403" spans="1:26" ht="15.75" x14ac:dyDescent="0.25">
      <c r="A403" s="295"/>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5"/>
      <c r="Y403" s="295"/>
      <c r="Z403" s="295"/>
    </row>
    <row r="404" spans="1:26" ht="15.75" x14ac:dyDescent="0.25">
      <c r="A404" s="295"/>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row>
    <row r="405" spans="1:26" ht="15.75" x14ac:dyDescent="0.25">
      <c r="A405" s="295"/>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row>
    <row r="406" spans="1:26" ht="15.75" x14ac:dyDescent="0.25">
      <c r="A406" s="295"/>
      <c r="B406" s="295"/>
      <c r="C406" s="295"/>
      <c r="D406" s="295"/>
      <c r="E406" s="295"/>
      <c r="F406" s="295"/>
      <c r="G406" s="295"/>
      <c r="H406" s="295"/>
      <c r="I406" s="295"/>
      <c r="J406" s="295"/>
      <c r="K406" s="295"/>
      <c r="L406" s="295"/>
      <c r="M406" s="295"/>
      <c r="N406" s="295"/>
      <c r="O406" s="295"/>
      <c r="P406" s="295"/>
      <c r="Q406" s="295"/>
      <c r="R406" s="295"/>
      <c r="S406" s="295"/>
      <c r="T406" s="295"/>
      <c r="U406" s="295"/>
      <c r="V406" s="295"/>
      <c r="W406" s="295"/>
      <c r="X406" s="295"/>
      <c r="Y406" s="295"/>
      <c r="Z406" s="295"/>
    </row>
    <row r="407" spans="1:26" ht="15.75" x14ac:dyDescent="0.25">
      <c r="A407" s="295"/>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row>
    <row r="408" spans="1:26" ht="15.75" x14ac:dyDescent="0.25">
      <c r="A408" s="295"/>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row>
    <row r="409" spans="1:26" ht="15.75" x14ac:dyDescent="0.25">
      <c r="A409" s="295"/>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row>
    <row r="410" spans="1:26" ht="15.75" x14ac:dyDescent="0.25">
      <c r="A410" s="295"/>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row>
    <row r="411" spans="1:26" ht="15.75" x14ac:dyDescent="0.25">
      <c r="A411" s="295"/>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row>
    <row r="412" spans="1:26" ht="15.75" x14ac:dyDescent="0.25">
      <c r="A412" s="295"/>
      <c r="B412" s="295"/>
      <c r="C412" s="295"/>
      <c r="D412" s="295"/>
      <c r="E412" s="295"/>
      <c r="F412" s="295"/>
      <c r="G412" s="295"/>
      <c r="H412" s="295"/>
      <c r="I412" s="295"/>
      <c r="J412" s="295"/>
      <c r="K412" s="295"/>
      <c r="L412" s="295"/>
      <c r="M412" s="295"/>
      <c r="N412" s="295"/>
      <c r="O412" s="295"/>
      <c r="P412" s="295"/>
      <c r="Q412" s="295"/>
      <c r="R412" s="295"/>
      <c r="S412" s="295"/>
      <c r="T412" s="295"/>
      <c r="U412" s="295"/>
      <c r="V412" s="295"/>
      <c r="W412" s="295"/>
      <c r="X412" s="295"/>
      <c r="Y412" s="295"/>
      <c r="Z412" s="295"/>
    </row>
    <row r="413" spans="1:26" ht="15.75" x14ac:dyDescent="0.25">
      <c r="A413" s="295"/>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row>
    <row r="414" spans="1:26" ht="15.75" x14ac:dyDescent="0.25">
      <c r="A414" s="295"/>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row>
    <row r="415" spans="1:26" ht="15.75" x14ac:dyDescent="0.25">
      <c r="A415" s="295"/>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5"/>
      <c r="Y415" s="295"/>
      <c r="Z415" s="295"/>
    </row>
    <row r="416" spans="1:26" ht="15.75" x14ac:dyDescent="0.25">
      <c r="A416" s="295"/>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row>
    <row r="417" spans="1:26" ht="15.75" x14ac:dyDescent="0.25">
      <c r="A417" s="295"/>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5"/>
      <c r="Y417" s="295"/>
      <c r="Z417" s="295"/>
    </row>
    <row r="418" spans="1:26" ht="15.75" x14ac:dyDescent="0.25">
      <c r="A418" s="295"/>
      <c r="B418" s="295"/>
      <c r="C418" s="295"/>
      <c r="D418" s="295"/>
      <c r="E418" s="295"/>
      <c r="F418" s="295"/>
      <c r="G418" s="295"/>
      <c r="H418" s="295"/>
      <c r="I418" s="295"/>
      <c r="J418" s="295"/>
      <c r="K418" s="295"/>
      <c r="L418" s="295"/>
      <c r="M418" s="295"/>
      <c r="N418" s="295"/>
      <c r="O418" s="295"/>
      <c r="P418" s="295"/>
      <c r="Q418" s="295"/>
      <c r="R418" s="295"/>
      <c r="S418" s="295"/>
      <c r="T418" s="295"/>
      <c r="U418" s="295"/>
      <c r="V418" s="295"/>
      <c r="W418" s="295"/>
      <c r="X418" s="295"/>
      <c r="Y418" s="295"/>
      <c r="Z418" s="295"/>
    </row>
    <row r="419" spans="1:26" ht="15.75" x14ac:dyDescent="0.25">
      <c r="A419" s="295"/>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row>
    <row r="420" spans="1:26" ht="15.75" x14ac:dyDescent="0.25">
      <c r="A420" s="295"/>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row>
    <row r="421" spans="1:26" ht="15.75" x14ac:dyDescent="0.25">
      <c r="A421" s="295"/>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5"/>
      <c r="Y421" s="295"/>
      <c r="Z421" s="295"/>
    </row>
    <row r="422" spans="1:26" ht="15.75" x14ac:dyDescent="0.25">
      <c r="A422" s="295"/>
      <c r="B422" s="295"/>
      <c r="C422" s="295"/>
      <c r="D422" s="295"/>
      <c r="E422" s="295"/>
      <c r="F422" s="295"/>
      <c r="G422" s="295"/>
      <c r="H422" s="295"/>
      <c r="I422" s="295"/>
      <c r="J422" s="295"/>
      <c r="K422" s="295"/>
      <c r="L422" s="295"/>
      <c r="M422" s="295"/>
      <c r="N422" s="295"/>
      <c r="O422" s="295"/>
      <c r="P422" s="295"/>
      <c r="Q422" s="295"/>
      <c r="R422" s="295"/>
      <c r="S422" s="295"/>
      <c r="T422" s="295"/>
      <c r="U422" s="295"/>
      <c r="V422" s="295"/>
      <c r="W422" s="295"/>
      <c r="X422" s="295"/>
      <c r="Y422" s="295"/>
      <c r="Z422" s="295"/>
    </row>
    <row r="423" spans="1:26" ht="15.75" x14ac:dyDescent="0.25">
      <c r="A423" s="295"/>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row>
    <row r="424" spans="1:26" ht="15.75" x14ac:dyDescent="0.2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row>
    <row r="425" spans="1:26" ht="15.75" x14ac:dyDescent="0.25">
      <c r="A425" s="295"/>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5"/>
      <c r="Y425" s="295"/>
      <c r="Z425" s="295"/>
    </row>
    <row r="426" spans="1:26" ht="15.75" x14ac:dyDescent="0.25">
      <c r="A426" s="295"/>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row>
    <row r="427" spans="1:26" ht="15.75" x14ac:dyDescent="0.25">
      <c r="A427" s="295"/>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5"/>
      <c r="Y427" s="295"/>
      <c r="Z427" s="295"/>
    </row>
    <row r="428" spans="1:26" ht="15.75" x14ac:dyDescent="0.25">
      <c r="A428" s="295"/>
      <c r="B428" s="295"/>
      <c r="C428" s="295"/>
      <c r="D428" s="295"/>
      <c r="E428" s="295"/>
      <c r="F428" s="295"/>
      <c r="G428" s="295"/>
      <c r="H428" s="295"/>
      <c r="I428" s="295"/>
      <c r="J428" s="295"/>
      <c r="K428" s="295"/>
      <c r="L428" s="295"/>
      <c r="M428" s="295"/>
      <c r="N428" s="295"/>
      <c r="O428" s="295"/>
      <c r="P428" s="295"/>
      <c r="Q428" s="295"/>
      <c r="R428" s="295"/>
      <c r="S428" s="295"/>
      <c r="T428" s="295"/>
      <c r="U428" s="295"/>
      <c r="V428" s="295"/>
      <c r="W428" s="295"/>
      <c r="X428" s="295"/>
      <c r="Y428" s="295"/>
      <c r="Z428" s="295"/>
    </row>
    <row r="429" spans="1:26" ht="15.75" x14ac:dyDescent="0.25">
      <c r="A429" s="295"/>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5"/>
      <c r="Y429" s="295"/>
      <c r="Z429" s="295"/>
    </row>
    <row r="430" spans="1:26" ht="15.75" x14ac:dyDescent="0.25">
      <c r="A430" s="295"/>
      <c r="B430" s="295"/>
      <c r="C430" s="295"/>
      <c r="D430" s="295"/>
      <c r="E430" s="295"/>
      <c r="F430" s="295"/>
      <c r="G430" s="295"/>
      <c r="H430" s="295"/>
      <c r="I430" s="295"/>
      <c r="J430" s="295"/>
      <c r="K430" s="295"/>
      <c r="L430" s="295"/>
      <c r="M430" s="295"/>
      <c r="N430" s="295"/>
      <c r="O430" s="295"/>
      <c r="P430" s="295"/>
      <c r="Q430" s="295"/>
      <c r="R430" s="295"/>
      <c r="S430" s="295"/>
      <c r="T430" s="295"/>
      <c r="U430" s="295"/>
      <c r="V430" s="295"/>
      <c r="W430" s="295"/>
      <c r="X430" s="295"/>
      <c r="Y430" s="295"/>
      <c r="Z430" s="295"/>
    </row>
    <row r="431" spans="1:26" ht="15.75" x14ac:dyDescent="0.25">
      <c r="A431" s="295"/>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row>
    <row r="432" spans="1:26" ht="15.75" x14ac:dyDescent="0.25">
      <c r="A432" s="295"/>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row>
    <row r="433" spans="1:26" ht="15.75" x14ac:dyDescent="0.25">
      <c r="A433" s="295"/>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5"/>
      <c r="Y433" s="295"/>
      <c r="Z433" s="295"/>
    </row>
    <row r="434" spans="1:26" ht="15.75" x14ac:dyDescent="0.25">
      <c r="A434" s="295"/>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row>
    <row r="435" spans="1:26" ht="15.75" x14ac:dyDescent="0.25">
      <c r="A435" s="295"/>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row>
    <row r="436" spans="1:26" ht="15.75" x14ac:dyDescent="0.25">
      <c r="A436" s="295"/>
      <c r="B436" s="295"/>
      <c r="C436" s="295"/>
      <c r="D436" s="295"/>
      <c r="E436" s="295"/>
      <c r="F436" s="295"/>
      <c r="G436" s="295"/>
      <c r="H436" s="295"/>
      <c r="I436" s="295"/>
      <c r="J436" s="295"/>
      <c r="K436" s="295"/>
      <c r="L436" s="295"/>
      <c r="M436" s="295"/>
      <c r="N436" s="295"/>
      <c r="O436" s="295"/>
      <c r="P436" s="295"/>
      <c r="Q436" s="295"/>
      <c r="R436" s="295"/>
      <c r="S436" s="295"/>
      <c r="T436" s="295"/>
      <c r="U436" s="295"/>
      <c r="V436" s="295"/>
      <c r="W436" s="295"/>
      <c r="X436" s="295"/>
      <c r="Y436" s="295"/>
      <c r="Z436" s="295"/>
    </row>
    <row r="437" spans="1:26" ht="15.75" x14ac:dyDescent="0.25">
      <c r="A437" s="295"/>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5"/>
      <c r="Y437" s="295"/>
      <c r="Z437" s="295"/>
    </row>
    <row r="438" spans="1:26" ht="15.75" x14ac:dyDescent="0.25">
      <c r="A438" s="295"/>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row>
    <row r="439" spans="1:26" ht="15.75" x14ac:dyDescent="0.25">
      <c r="A439" s="295"/>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5"/>
      <c r="Y439" s="295"/>
      <c r="Z439" s="295"/>
    </row>
    <row r="440" spans="1:26" ht="15.75" x14ac:dyDescent="0.25">
      <c r="A440" s="295"/>
      <c r="B440" s="295"/>
      <c r="C440" s="295"/>
      <c r="D440" s="295"/>
      <c r="E440" s="295"/>
      <c r="F440" s="295"/>
      <c r="G440" s="295"/>
      <c r="H440" s="295"/>
      <c r="I440" s="295"/>
      <c r="J440" s="295"/>
      <c r="K440" s="295"/>
      <c r="L440" s="295"/>
      <c r="M440" s="295"/>
      <c r="N440" s="295"/>
      <c r="O440" s="295"/>
      <c r="P440" s="295"/>
      <c r="Q440" s="295"/>
      <c r="R440" s="295"/>
      <c r="S440" s="295"/>
      <c r="T440" s="295"/>
      <c r="U440" s="295"/>
      <c r="V440" s="295"/>
      <c r="W440" s="295"/>
      <c r="X440" s="295"/>
      <c r="Y440" s="295"/>
      <c r="Z440" s="295"/>
    </row>
    <row r="441" spans="1:26" ht="15.75" x14ac:dyDescent="0.25">
      <c r="A441" s="295"/>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row>
    <row r="442" spans="1:26" ht="15.75" x14ac:dyDescent="0.25">
      <c r="A442" s="295"/>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row>
    <row r="443" spans="1:26" ht="15.75" x14ac:dyDescent="0.25">
      <c r="A443" s="295"/>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5"/>
      <c r="Y443" s="295"/>
      <c r="Z443" s="295"/>
    </row>
    <row r="444" spans="1:26" ht="15.75" x14ac:dyDescent="0.25">
      <c r="A444" s="295"/>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row>
    <row r="445" spans="1:26" ht="15.75" x14ac:dyDescent="0.25">
      <c r="A445" s="295"/>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5"/>
      <c r="Y445" s="295"/>
      <c r="Z445" s="295"/>
    </row>
    <row r="446" spans="1:26" ht="15.75" x14ac:dyDescent="0.25">
      <c r="A446" s="295"/>
      <c r="B446" s="295"/>
      <c r="C446" s="295"/>
      <c r="D446" s="295"/>
      <c r="E446" s="295"/>
      <c r="F446" s="295"/>
      <c r="G446" s="295"/>
      <c r="H446" s="295"/>
      <c r="I446" s="295"/>
      <c r="J446" s="295"/>
      <c r="K446" s="295"/>
      <c r="L446" s="295"/>
      <c r="M446" s="295"/>
      <c r="N446" s="295"/>
      <c r="O446" s="295"/>
      <c r="P446" s="295"/>
      <c r="Q446" s="295"/>
      <c r="R446" s="295"/>
      <c r="S446" s="295"/>
      <c r="T446" s="295"/>
      <c r="U446" s="295"/>
      <c r="V446" s="295"/>
      <c r="W446" s="295"/>
      <c r="X446" s="295"/>
      <c r="Y446" s="295"/>
      <c r="Z446" s="295"/>
    </row>
    <row r="447" spans="1:26" ht="15.75" x14ac:dyDescent="0.25">
      <c r="A447" s="295"/>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5"/>
      <c r="Y447" s="295"/>
      <c r="Z447" s="295"/>
    </row>
    <row r="448" spans="1:26" ht="15.75" x14ac:dyDescent="0.25">
      <c r="A448" s="295"/>
      <c r="B448" s="295"/>
      <c r="C448" s="295"/>
      <c r="D448" s="295"/>
      <c r="E448" s="295"/>
      <c r="F448" s="295"/>
      <c r="G448" s="295"/>
      <c r="H448" s="295"/>
      <c r="I448" s="295"/>
      <c r="J448" s="295"/>
      <c r="K448" s="295"/>
      <c r="L448" s="295"/>
      <c r="M448" s="295"/>
      <c r="N448" s="295"/>
      <c r="O448" s="295"/>
      <c r="P448" s="295"/>
      <c r="Q448" s="295"/>
      <c r="R448" s="295"/>
      <c r="S448" s="295"/>
      <c r="T448" s="295"/>
      <c r="U448" s="295"/>
      <c r="V448" s="295"/>
      <c r="W448" s="295"/>
      <c r="X448" s="295"/>
      <c r="Y448" s="295"/>
      <c r="Z448" s="295"/>
    </row>
    <row r="449" spans="1:26" ht="15.75" x14ac:dyDescent="0.25">
      <c r="A449" s="295"/>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5"/>
      <c r="Z449" s="295"/>
    </row>
    <row r="450" spans="1:26" ht="15.75" x14ac:dyDescent="0.25">
      <c r="A450" s="295"/>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row>
    <row r="451" spans="1:26" ht="15.75" x14ac:dyDescent="0.25">
      <c r="A451" s="295"/>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row>
    <row r="452" spans="1:26" ht="15.75" x14ac:dyDescent="0.25">
      <c r="A452" s="295"/>
      <c r="B452" s="295"/>
      <c r="C452" s="295"/>
      <c r="D452" s="295"/>
      <c r="E452" s="295"/>
      <c r="F452" s="295"/>
      <c r="G452" s="295"/>
      <c r="H452" s="295"/>
      <c r="I452" s="295"/>
      <c r="J452" s="295"/>
      <c r="K452" s="295"/>
      <c r="L452" s="295"/>
      <c r="M452" s="295"/>
      <c r="N452" s="295"/>
      <c r="O452" s="295"/>
      <c r="P452" s="295"/>
      <c r="Q452" s="295"/>
      <c r="R452" s="295"/>
      <c r="S452" s="295"/>
      <c r="T452" s="295"/>
      <c r="U452" s="295"/>
      <c r="V452" s="295"/>
      <c r="W452" s="295"/>
      <c r="X452" s="295"/>
      <c r="Y452" s="295"/>
      <c r="Z452" s="295"/>
    </row>
    <row r="453" spans="1:26" ht="15.75" x14ac:dyDescent="0.25">
      <c r="A453" s="295"/>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row>
    <row r="454" spans="1:26" ht="15.75" x14ac:dyDescent="0.25">
      <c r="A454" s="295"/>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row>
    <row r="455" spans="1:26" ht="15.75" x14ac:dyDescent="0.25">
      <c r="A455" s="295"/>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row>
    <row r="456" spans="1:26" ht="15.75" x14ac:dyDescent="0.25">
      <c r="A456" s="295"/>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row>
    <row r="457" spans="1:26" ht="15.75" x14ac:dyDescent="0.25">
      <c r="A457" s="295"/>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row>
    <row r="458" spans="1:26" ht="15.75" x14ac:dyDescent="0.25">
      <c r="A458" s="295"/>
      <c r="B458" s="295"/>
      <c r="C458" s="295"/>
      <c r="D458" s="295"/>
      <c r="E458" s="295"/>
      <c r="F458" s="295"/>
      <c r="G458" s="295"/>
      <c r="H458" s="295"/>
      <c r="I458" s="295"/>
      <c r="J458" s="295"/>
      <c r="K458" s="295"/>
      <c r="L458" s="295"/>
      <c r="M458" s="295"/>
      <c r="N458" s="295"/>
      <c r="O458" s="295"/>
      <c r="P458" s="295"/>
      <c r="Q458" s="295"/>
      <c r="R458" s="295"/>
      <c r="S458" s="295"/>
      <c r="T458" s="295"/>
      <c r="U458" s="295"/>
      <c r="V458" s="295"/>
      <c r="W458" s="295"/>
      <c r="X458" s="295"/>
      <c r="Y458" s="295"/>
      <c r="Z458" s="295"/>
    </row>
    <row r="459" spans="1:26" ht="15.75" x14ac:dyDescent="0.25">
      <c r="A459" s="295"/>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5"/>
      <c r="Y459" s="295"/>
      <c r="Z459" s="295"/>
    </row>
    <row r="460" spans="1:26" ht="15.75" x14ac:dyDescent="0.25">
      <c r="A460" s="295"/>
      <c r="B460" s="295"/>
      <c r="C460" s="295"/>
      <c r="D460" s="295"/>
      <c r="E460" s="295"/>
      <c r="F460" s="295"/>
      <c r="G460" s="295"/>
      <c r="H460" s="295"/>
      <c r="I460" s="295"/>
      <c r="J460" s="295"/>
      <c r="K460" s="295"/>
      <c r="L460" s="295"/>
      <c r="M460" s="295"/>
      <c r="N460" s="295"/>
      <c r="O460" s="295"/>
      <c r="P460" s="295"/>
      <c r="Q460" s="295"/>
      <c r="R460" s="295"/>
      <c r="S460" s="295"/>
      <c r="T460" s="295"/>
      <c r="U460" s="295"/>
      <c r="V460" s="295"/>
      <c r="W460" s="295"/>
      <c r="X460" s="295"/>
      <c r="Y460" s="295"/>
      <c r="Z460" s="295"/>
    </row>
    <row r="461" spans="1:26" ht="15.75" x14ac:dyDescent="0.25">
      <c r="A461" s="295"/>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5"/>
      <c r="Y461" s="295"/>
      <c r="Z461" s="295"/>
    </row>
    <row r="462" spans="1:26" ht="15.75" x14ac:dyDescent="0.25">
      <c r="A462" s="295"/>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row>
    <row r="463" spans="1:26" ht="15.75" x14ac:dyDescent="0.25">
      <c r="A463" s="295"/>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row>
    <row r="464" spans="1:26" ht="15.75" x14ac:dyDescent="0.25">
      <c r="A464" s="295"/>
      <c r="B464" s="295"/>
      <c r="C464" s="295"/>
      <c r="D464" s="295"/>
      <c r="E464" s="295"/>
      <c r="F464" s="295"/>
      <c r="G464" s="295"/>
      <c r="H464" s="295"/>
      <c r="I464" s="295"/>
      <c r="J464" s="295"/>
      <c r="K464" s="295"/>
      <c r="L464" s="295"/>
      <c r="M464" s="295"/>
      <c r="N464" s="295"/>
      <c r="O464" s="295"/>
      <c r="P464" s="295"/>
      <c r="Q464" s="295"/>
      <c r="R464" s="295"/>
      <c r="S464" s="295"/>
      <c r="T464" s="295"/>
      <c r="U464" s="295"/>
      <c r="V464" s="295"/>
      <c r="W464" s="295"/>
      <c r="X464" s="295"/>
      <c r="Y464" s="295"/>
      <c r="Z464" s="295"/>
    </row>
    <row r="465" spans="1:26" ht="15.75" x14ac:dyDescent="0.25">
      <c r="A465" s="295"/>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row>
    <row r="466" spans="1:26" ht="15.75" x14ac:dyDescent="0.25">
      <c r="A466" s="295"/>
      <c r="B466" s="295"/>
      <c r="C466" s="295"/>
      <c r="D466" s="295"/>
      <c r="E466" s="295"/>
      <c r="F466" s="295"/>
      <c r="G466" s="295"/>
      <c r="H466" s="295"/>
      <c r="I466" s="295"/>
      <c r="J466" s="295"/>
      <c r="K466" s="295"/>
      <c r="L466" s="295"/>
      <c r="M466" s="295"/>
      <c r="N466" s="295"/>
      <c r="O466" s="295"/>
      <c r="P466" s="295"/>
      <c r="Q466" s="295"/>
      <c r="R466" s="295"/>
      <c r="S466" s="295"/>
      <c r="T466" s="295"/>
      <c r="U466" s="295"/>
      <c r="V466" s="295"/>
      <c r="W466" s="295"/>
      <c r="X466" s="295"/>
      <c r="Y466" s="295"/>
      <c r="Z466" s="295"/>
    </row>
    <row r="467" spans="1:26" ht="15.75" x14ac:dyDescent="0.25">
      <c r="A467" s="295"/>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5"/>
      <c r="Y467" s="295"/>
      <c r="Z467" s="295"/>
    </row>
    <row r="468" spans="1:26" ht="15.75" x14ac:dyDescent="0.25">
      <c r="A468" s="295"/>
      <c r="B468" s="295"/>
      <c r="C468" s="295"/>
      <c r="D468" s="295"/>
      <c r="E468" s="295"/>
      <c r="F468" s="295"/>
      <c r="G468" s="295"/>
      <c r="H468" s="295"/>
      <c r="I468" s="295"/>
      <c r="J468" s="295"/>
      <c r="K468" s="295"/>
      <c r="L468" s="295"/>
      <c r="M468" s="295"/>
      <c r="N468" s="295"/>
      <c r="O468" s="295"/>
      <c r="P468" s="295"/>
      <c r="Q468" s="295"/>
      <c r="R468" s="295"/>
      <c r="S468" s="295"/>
      <c r="T468" s="295"/>
      <c r="U468" s="295"/>
      <c r="V468" s="295"/>
      <c r="W468" s="295"/>
      <c r="X468" s="295"/>
      <c r="Y468" s="295"/>
      <c r="Z468" s="295"/>
    </row>
    <row r="469" spans="1:26" ht="15.75" x14ac:dyDescent="0.25">
      <c r="A469" s="295"/>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row>
    <row r="470" spans="1:26" ht="15.75" x14ac:dyDescent="0.25">
      <c r="A470" s="295"/>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row>
    <row r="471" spans="1:26" ht="15.75" x14ac:dyDescent="0.25">
      <c r="A471" s="295"/>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row>
    <row r="472" spans="1:26" ht="15.75" x14ac:dyDescent="0.25">
      <c r="A472" s="295"/>
      <c r="B472" s="295"/>
      <c r="C472" s="295"/>
      <c r="D472" s="295"/>
      <c r="E472" s="295"/>
      <c r="F472" s="295"/>
      <c r="G472" s="295"/>
      <c r="H472" s="295"/>
      <c r="I472" s="295"/>
      <c r="J472" s="295"/>
      <c r="K472" s="295"/>
      <c r="L472" s="295"/>
      <c r="M472" s="295"/>
      <c r="N472" s="295"/>
      <c r="O472" s="295"/>
      <c r="P472" s="295"/>
      <c r="Q472" s="295"/>
      <c r="R472" s="295"/>
      <c r="S472" s="295"/>
      <c r="T472" s="295"/>
      <c r="U472" s="295"/>
      <c r="V472" s="295"/>
      <c r="W472" s="295"/>
      <c r="X472" s="295"/>
      <c r="Y472" s="295"/>
      <c r="Z472" s="295"/>
    </row>
    <row r="473" spans="1:26" ht="15.75" x14ac:dyDescent="0.25">
      <c r="A473" s="295"/>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row>
    <row r="474" spans="1:26" ht="15.75" x14ac:dyDescent="0.25">
      <c r="A474" s="295"/>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row>
    <row r="475" spans="1:26" ht="15.75" x14ac:dyDescent="0.25">
      <c r="A475" s="295"/>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5"/>
      <c r="Y475" s="295"/>
      <c r="Z475" s="295"/>
    </row>
    <row r="476" spans="1:26" ht="15.75" x14ac:dyDescent="0.25">
      <c r="A476" s="295"/>
      <c r="B476" s="295"/>
      <c r="C476" s="295"/>
      <c r="D476" s="295"/>
      <c r="E476" s="295"/>
      <c r="F476" s="295"/>
      <c r="G476" s="295"/>
      <c r="H476" s="295"/>
      <c r="I476" s="295"/>
      <c r="J476" s="295"/>
      <c r="K476" s="295"/>
      <c r="L476" s="295"/>
      <c r="M476" s="295"/>
      <c r="N476" s="295"/>
      <c r="O476" s="295"/>
      <c r="P476" s="295"/>
      <c r="Q476" s="295"/>
      <c r="R476" s="295"/>
      <c r="S476" s="295"/>
      <c r="T476" s="295"/>
      <c r="U476" s="295"/>
      <c r="V476" s="295"/>
      <c r="W476" s="295"/>
      <c r="X476" s="295"/>
      <c r="Y476" s="295"/>
      <c r="Z476" s="295"/>
    </row>
    <row r="477" spans="1:26" ht="15.75" x14ac:dyDescent="0.25">
      <c r="A477" s="295"/>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5"/>
      <c r="Y477" s="295"/>
      <c r="Z477" s="295"/>
    </row>
    <row r="478" spans="1:26" ht="15.75" x14ac:dyDescent="0.25">
      <c r="A478" s="295"/>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row>
    <row r="479" spans="1:26" ht="15.75" x14ac:dyDescent="0.25">
      <c r="A479" s="295"/>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row>
    <row r="480" spans="1:26" ht="15.75" x14ac:dyDescent="0.25">
      <c r="A480" s="295"/>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row>
    <row r="481" spans="1:26" ht="15.75" x14ac:dyDescent="0.25">
      <c r="A481" s="295"/>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row>
    <row r="482" spans="1:26" ht="15.75" x14ac:dyDescent="0.25">
      <c r="A482" s="295"/>
      <c r="B482" s="295"/>
      <c r="C482" s="295"/>
      <c r="D482" s="295"/>
      <c r="E482" s="295"/>
      <c r="F482" s="295"/>
      <c r="G482" s="295"/>
      <c r="H482" s="295"/>
      <c r="I482" s="295"/>
      <c r="J482" s="295"/>
      <c r="K482" s="295"/>
      <c r="L482" s="295"/>
      <c r="M482" s="295"/>
      <c r="N482" s="295"/>
      <c r="O482" s="295"/>
      <c r="P482" s="295"/>
      <c r="Q482" s="295"/>
      <c r="R482" s="295"/>
      <c r="S482" s="295"/>
      <c r="T482" s="295"/>
      <c r="U482" s="295"/>
      <c r="V482" s="295"/>
      <c r="W482" s="295"/>
      <c r="X482" s="295"/>
      <c r="Y482" s="295"/>
      <c r="Z482" s="295"/>
    </row>
    <row r="483" spans="1:26" ht="15.75" x14ac:dyDescent="0.25">
      <c r="A483" s="295"/>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row>
    <row r="484" spans="1:26" ht="15.75" x14ac:dyDescent="0.25">
      <c r="A484" s="295"/>
      <c r="B484" s="295"/>
      <c r="C484" s="295"/>
      <c r="D484" s="295"/>
      <c r="E484" s="295"/>
      <c r="F484" s="295"/>
      <c r="G484" s="295"/>
      <c r="H484" s="295"/>
      <c r="I484" s="295"/>
      <c r="J484" s="295"/>
      <c r="K484" s="295"/>
      <c r="L484" s="295"/>
      <c r="M484" s="295"/>
      <c r="N484" s="295"/>
      <c r="O484" s="295"/>
      <c r="P484" s="295"/>
      <c r="Q484" s="295"/>
      <c r="R484" s="295"/>
      <c r="S484" s="295"/>
      <c r="T484" s="295"/>
      <c r="U484" s="295"/>
      <c r="V484" s="295"/>
      <c r="W484" s="295"/>
      <c r="X484" s="295"/>
      <c r="Y484" s="295"/>
      <c r="Z484" s="295"/>
    </row>
    <row r="485" spans="1:26" ht="15.75" x14ac:dyDescent="0.25">
      <c r="A485" s="295"/>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5"/>
      <c r="Y485" s="295"/>
      <c r="Z485" s="295"/>
    </row>
    <row r="486" spans="1:26" ht="15.75" x14ac:dyDescent="0.25">
      <c r="A486" s="295"/>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row>
    <row r="487" spans="1:26" ht="15.75" x14ac:dyDescent="0.25">
      <c r="A487" s="295"/>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row>
    <row r="488" spans="1:26" ht="15.75" x14ac:dyDescent="0.25">
      <c r="A488" s="295"/>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row>
    <row r="489" spans="1:26" ht="15.75" x14ac:dyDescent="0.25">
      <c r="A489" s="295"/>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5"/>
      <c r="Y489" s="295"/>
      <c r="Z489" s="295"/>
    </row>
    <row r="490" spans="1:26" ht="15.75" x14ac:dyDescent="0.25">
      <c r="A490" s="295"/>
      <c r="B490" s="295"/>
      <c r="C490" s="295"/>
      <c r="D490" s="295"/>
      <c r="E490" s="295"/>
      <c r="F490" s="295"/>
      <c r="G490" s="295"/>
      <c r="H490" s="295"/>
      <c r="I490" s="295"/>
      <c r="J490" s="295"/>
      <c r="K490" s="295"/>
      <c r="L490" s="295"/>
      <c r="M490" s="295"/>
      <c r="N490" s="295"/>
      <c r="O490" s="295"/>
      <c r="P490" s="295"/>
      <c r="Q490" s="295"/>
      <c r="R490" s="295"/>
      <c r="S490" s="295"/>
      <c r="T490" s="295"/>
      <c r="U490" s="295"/>
      <c r="V490" s="295"/>
      <c r="W490" s="295"/>
      <c r="X490" s="295"/>
      <c r="Y490" s="295"/>
      <c r="Z490" s="295"/>
    </row>
    <row r="491" spans="1:26" ht="15.75" x14ac:dyDescent="0.25">
      <c r="A491" s="295"/>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row>
    <row r="492" spans="1:26" ht="15.75" x14ac:dyDescent="0.25">
      <c r="A492" s="295"/>
      <c r="B492" s="295"/>
      <c r="C492" s="295"/>
      <c r="D492" s="295"/>
      <c r="E492" s="295"/>
      <c r="F492" s="295"/>
      <c r="G492" s="295"/>
      <c r="H492" s="295"/>
      <c r="I492" s="295"/>
      <c r="J492" s="295"/>
      <c r="K492" s="295"/>
      <c r="L492" s="295"/>
      <c r="M492" s="295"/>
      <c r="N492" s="295"/>
      <c r="O492" s="295"/>
      <c r="P492" s="295"/>
      <c r="Q492" s="295"/>
      <c r="R492" s="295"/>
      <c r="S492" s="295"/>
      <c r="T492" s="295"/>
      <c r="U492" s="295"/>
      <c r="V492" s="295"/>
      <c r="W492" s="295"/>
      <c r="X492" s="295"/>
      <c r="Y492" s="295"/>
      <c r="Z492" s="295"/>
    </row>
    <row r="493" spans="1:26" ht="15.75" x14ac:dyDescent="0.25">
      <c r="A493" s="295"/>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5"/>
      <c r="Y493" s="295"/>
      <c r="Z493" s="295"/>
    </row>
    <row r="494" spans="1:26" ht="15.75" x14ac:dyDescent="0.25">
      <c r="A494" s="295"/>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row>
    <row r="495" spans="1:26" ht="15.75" x14ac:dyDescent="0.25">
      <c r="A495" s="295"/>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5"/>
      <c r="Y495" s="295"/>
      <c r="Z495" s="295"/>
    </row>
    <row r="496" spans="1:26" ht="15.75" x14ac:dyDescent="0.25">
      <c r="A496" s="295"/>
      <c r="B496" s="295"/>
      <c r="C496" s="295"/>
      <c r="D496" s="295"/>
      <c r="E496" s="295"/>
      <c r="F496" s="295"/>
      <c r="G496" s="295"/>
      <c r="H496" s="295"/>
      <c r="I496" s="295"/>
      <c r="J496" s="295"/>
      <c r="K496" s="295"/>
      <c r="L496" s="295"/>
      <c r="M496" s="295"/>
      <c r="N496" s="295"/>
      <c r="O496" s="295"/>
      <c r="P496" s="295"/>
      <c r="Q496" s="295"/>
      <c r="R496" s="295"/>
      <c r="S496" s="295"/>
      <c r="T496" s="295"/>
      <c r="U496" s="295"/>
      <c r="V496" s="295"/>
      <c r="W496" s="295"/>
      <c r="X496" s="295"/>
      <c r="Y496" s="295"/>
      <c r="Z496" s="295"/>
    </row>
    <row r="497" spans="1:26" ht="15.75" x14ac:dyDescent="0.25">
      <c r="A497" s="295"/>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5"/>
      <c r="Y497" s="295"/>
      <c r="Z497" s="295"/>
    </row>
    <row r="498" spans="1:26" ht="15.75" x14ac:dyDescent="0.25">
      <c r="A498" s="295"/>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row>
    <row r="499" spans="1:26" ht="15.75" x14ac:dyDescent="0.25">
      <c r="A499" s="295"/>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row>
    <row r="500" spans="1:26" ht="15.75" x14ac:dyDescent="0.25">
      <c r="A500" s="295"/>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row>
    <row r="501" spans="1:26" ht="15.75" x14ac:dyDescent="0.25">
      <c r="A501" s="295"/>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row>
    <row r="502" spans="1:26" ht="15.75" x14ac:dyDescent="0.25">
      <c r="A502" s="295"/>
      <c r="B502" s="295"/>
      <c r="C502" s="295"/>
      <c r="D502" s="295"/>
      <c r="E502" s="295"/>
      <c r="F502" s="295"/>
      <c r="G502" s="295"/>
      <c r="H502" s="295"/>
      <c r="I502" s="295"/>
      <c r="J502" s="295"/>
      <c r="K502" s="295"/>
      <c r="L502" s="295"/>
      <c r="M502" s="295"/>
      <c r="N502" s="295"/>
      <c r="O502" s="295"/>
      <c r="P502" s="295"/>
      <c r="Q502" s="295"/>
      <c r="R502" s="295"/>
      <c r="S502" s="295"/>
      <c r="T502" s="295"/>
      <c r="U502" s="295"/>
      <c r="V502" s="295"/>
      <c r="W502" s="295"/>
      <c r="X502" s="295"/>
      <c r="Y502" s="295"/>
      <c r="Z502" s="295"/>
    </row>
    <row r="503" spans="1:26" ht="15.75" x14ac:dyDescent="0.25">
      <c r="A503" s="295"/>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5"/>
      <c r="Y503" s="295"/>
      <c r="Z503" s="295"/>
    </row>
    <row r="504" spans="1:26" ht="15.75" x14ac:dyDescent="0.25">
      <c r="A504" s="295"/>
      <c r="B504" s="295"/>
      <c r="C504" s="295"/>
      <c r="D504" s="295"/>
      <c r="E504" s="295"/>
      <c r="F504" s="295"/>
      <c r="G504" s="295"/>
      <c r="H504" s="295"/>
      <c r="I504" s="295"/>
      <c r="J504" s="295"/>
      <c r="K504" s="295"/>
      <c r="L504" s="295"/>
      <c r="M504" s="295"/>
      <c r="N504" s="295"/>
      <c r="O504" s="295"/>
      <c r="P504" s="295"/>
      <c r="Q504" s="295"/>
      <c r="R504" s="295"/>
      <c r="S504" s="295"/>
      <c r="T504" s="295"/>
      <c r="U504" s="295"/>
      <c r="V504" s="295"/>
      <c r="W504" s="295"/>
      <c r="X504" s="295"/>
      <c r="Y504" s="295"/>
      <c r="Z504" s="295"/>
    </row>
    <row r="505" spans="1:26" ht="15.75" x14ac:dyDescent="0.25">
      <c r="A505" s="295"/>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row>
    <row r="506" spans="1:26" ht="15.75" x14ac:dyDescent="0.25">
      <c r="A506" s="295"/>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row>
    <row r="507" spans="1:26" ht="15.75" x14ac:dyDescent="0.25">
      <c r="A507" s="295"/>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row>
    <row r="508" spans="1:26" ht="15.75" x14ac:dyDescent="0.25">
      <c r="A508" s="295"/>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row>
    <row r="509" spans="1:26" ht="15.75" x14ac:dyDescent="0.25">
      <c r="A509" s="295"/>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5"/>
      <c r="Y509" s="295"/>
      <c r="Z509" s="295"/>
    </row>
    <row r="510" spans="1:26" ht="15.75" x14ac:dyDescent="0.25">
      <c r="A510" s="295"/>
      <c r="B510" s="295"/>
      <c r="C510" s="295"/>
      <c r="D510" s="295"/>
      <c r="E510" s="295"/>
      <c r="F510" s="295"/>
      <c r="G510" s="295"/>
      <c r="H510" s="295"/>
      <c r="I510" s="295"/>
      <c r="J510" s="295"/>
      <c r="K510" s="295"/>
      <c r="L510" s="295"/>
      <c r="M510" s="295"/>
      <c r="N510" s="295"/>
      <c r="O510" s="295"/>
      <c r="P510" s="295"/>
      <c r="Q510" s="295"/>
      <c r="R510" s="295"/>
      <c r="S510" s="295"/>
      <c r="T510" s="295"/>
      <c r="U510" s="295"/>
      <c r="V510" s="295"/>
      <c r="W510" s="295"/>
      <c r="X510" s="295"/>
      <c r="Y510" s="295"/>
      <c r="Z510" s="295"/>
    </row>
    <row r="511" spans="1:26" ht="15.75" x14ac:dyDescent="0.25">
      <c r="A511" s="295"/>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row>
    <row r="512" spans="1:26" ht="15.75" x14ac:dyDescent="0.25">
      <c r="A512" s="295"/>
      <c r="B512" s="295"/>
      <c r="C512" s="295"/>
      <c r="D512" s="295"/>
      <c r="E512" s="295"/>
      <c r="F512" s="295"/>
      <c r="G512" s="295"/>
      <c r="H512" s="295"/>
      <c r="I512" s="295"/>
      <c r="J512" s="295"/>
      <c r="K512" s="295"/>
      <c r="L512" s="295"/>
      <c r="M512" s="295"/>
      <c r="N512" s="295"/>
      <c r="O512" s="295"/>
      <c r="P512" s="295"/>
      <c r="Q512" s="295"/>
      <c r="R512" s="295"/>
      <c r="S512" s="295"/>
      <c r="T512" s="295"/>
      <c r="U512" s="295"/>
      <c r="V512" s="295"/>
      <c r="W512" s="295"/>
      <c r="X512" s="295"/>
      <c r="Y512" s="295"/>
      <c r="Z512" s="295"/>
    </row>
    <row r="513" spans="1:26" ht="15.75" x14ac:dyDescent="0.25">
      <c r="A513" s="295"/>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5"/>
      <c r="Y513" s="295"/>
      <c r="Z513" s="295"/>
    </row>
    <row r="514" spans="1:26" ht="15.75" x14ac:dyDescent="0.25">
      <c r="A514" s="295"/>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row>
    <row r="515" spans="1:26" ht="15.75" x14ac:dyDescent="0.25">
      <c r="A515" s="295"/>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row>
    <row r="516" spans="1:26" ht="15.75" x14ac:dyDescent="0.25">
      <c r="A516" s="295"/>
      <c r="B516" s="295"/>
      <c r="C516" s="295"/>
      <c r="D516" s="295"/>
      <c r="E516" s="295"/>
      <c r="F516" s="295"/>
      <c r="G516" s="295"/>
      <c r="H516" s="295"/>
      <c r="I516" s="295"/>
      <c r="J516" s="295"/>
      <c r="K516" s="295"/>
      <c r="L516" s="295"/>
      <c r="M516" s="295"/>
      <c r="N516" s="295"/>
      <c r="O516" s="295"/>
      <c r="P516" s="295"/>
      <c r="Q516" s="295"/>
      <c r="R516" s="295"/>
      <c r="S516" s="295"/>
      <c r="T516" s="295"/>
      <c r="U516" s="295"/>
      <c r="V516" s="295"/>
      <c r="W516" s="295"/>
      <c r="X516" s="295"/>
      <c r="Y516" s="295"/>
      <c r="Z516" s="295"/>
    </row>
    <row r="517" spans="1:26" ht="15.75" x14ac:dyDescent="0.25">
      <c r="A517" s="295"/>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5"/>
      <c r="Y517" s="295"/>
      <c r="Z517" s="295"/>
    </row>
    <row r="518" spans="1:26" ht="15.75" x14ac:dyDescent="0.25">
      <c r="A518" s="295"/>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row>
    <row r="519" spans="1:26" ht="15.75" x14ac:dyDescent="0.25">
      <c r="A519" s="295"/>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5"/>
      <c r="Y519" s="295"/>
      <c r="Z519" s="295"/>
    </row>
    <row r="520" spans="1:26" ht="15.75" x14ac:dyDescent="0.25">
      <c r="A520" s="295"/>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row>
    <row r="521" spans="1:26" ht="15.75" x14ac:dyDescent="0.25">
      <c r="A521" s="295"/>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row>
    <row r="522" spans="1:26" ht="15.75" x14ac:dyDescent="0.25">
      <c r="A522" s="295"/>
      <c r="B522" s="295"/>
      <c r="C522" s="295"/>
      <c r="D522" s="295"/>
      <c r="E522" s="295"/>
      <c r="F522" s="295"/>
      <c r="G522" s="295"/>
      <c r="H522" s="295"/>
      <c r="I522" s="295"/>
      <c r="J522" s="295"/>
      <c r="K522" s="295"/>
      <c r="L522" s="295"/>
      <c r="M522" s="295"/>
      <c r="N522" s="295"/>
      <c r="O522" s="295"/>
      <c r="P522" s="295"/>
      <c r="Q522" s="295"/>
      <c r="R522" s="295"/>
      <c r="S522" s="295"/>
      <c r="T522" s="295"/>
      <c r="U522" s="295"/>
      <c r="V522" s="295"/>
      <c r="W522" s="295"/>
      <c r="X522" s="295"/>
      <c r="Y522" s="295"/>
      <c r="Z522" s="295"/>
    </row>
    <row r="523" spans="1:26" ht="15.75" x14ac:dyDescent="0.25">
      <c r="A523" s="295"/>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5"/>
      <c r="Y523" s="295"/>
      <c r="Z523" s="295"/>
    </row>
    <row r="524" spans="1:26" ht="15.75" x14ac:dyDescent="0.25">
      <c r="A524" s="295"/>
      <c r="B524" s="295"/>
      <c r="C524" s="295"/>
      <c r="D524" s="295"/>
      <c r="E524" s="295"/>
      <c r="F524" s="295"/>
      <c r="G524" s="295"/>
      <c r="H524" s="295"/>
      <c r="I524" s="295"/>
      <c r="J524" s="295"/>
      <c r="K524" s="295"/>
      <c r="L524" s="295"/>
      <c r="M524" s="295"/>
      <c r="N524" s="295"/>
      <c r="O524" s="295"/>
      <c r="P524" s="295"/>
      <c r="Q524" s="295"/>
      <c r="R524" s="295"/>
      <c r="S524" s="295"/>
      <c r="T524" s="295"/>
      <c r="U524" s="295"/>
      <c r="V524" s="295"/>
      <c r="W524" s="295"/>
      <c r="X524" s="295"/>
      <c r="Y524" s="295"/>
      <c r="Z524" s="295"/>
    </row>
    <row r="525" spans="1:26" ht="15.75" x14ac:dyDescent="0.25">
      <c r="A525" s="295"/>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5"/>
      <c r="Y525" s="295"/>
      <c r="Z525" s="295"/>
    </row>
    <row r="526" spans="1:26" ht="15.75" x14ac:dyDescent="0.25">
      <c r="A526" s="295"/>
      <c r="B526" s="295"/>
      <c r="C526" s="295"/>
      <c r="D526" s="295"/>
      <c r="E526" s="295"/>
      <c r="F526" s="295"/>
      <c r="G526" s="295"/>
      <c r="H526" s="295"/>
      <c r="I526" s="295"/>
      <c r="J526" s="295"/>
      <c r="K526" s="295"/>
      <c r="L526" s="295"/>
      <c r="M526" s="295"/>
      <c r="N526" s="295"/>
      <c r="O526" s="295"/>
      <c r="P526" s="295"/>
      <c r="Q526" s="295"/>
      <c r="R526" s="295"/>
      <c r="S526" s="295"/>
      <c r="T526" s="295"/>
      <c r="U526" s="295"/>
      <c r="V526" s="295"/>
      <c r="W526" s="295"/>
      <c r="X526" s="295"/>
      <c r="Y526" s="295"/>
      <c r="Z526" s="295"/>
    </row>
    <row r="527" spans="1:26" ht="15.75" x14ac:dyDescent="0.25">
      <c r="A527" s="295"/>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5"/>
      <c r="Y527" s="295"/>
      <c r="Z527" s="295"/>
    </row>
    <row r="528" spans="1:26" ht="15.75" x14ac:dyDescent="0.25">
      <c r="A528" s="295"/>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row>
    <row r="529" spans="1:26" ht="15.75" x14ac:dyDescent="0.25">
      <c r="A529" s="295"/>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row>
    <row r="530" spans="1:26" ht="15.75" x14ac:dyDescent="0.25">
      <c r="A530" s="295"/>
      <c r="B530" s="295"/>
      <c r="C530" s="295"/>
      <c r="D530" s="295"/>
      <c r="E530" s="295"/>
      <c r="F530" s="295"/>
      <c r="G530" s="295"/>
      <c r="H530" s="295"/>
      <c r="I530" s="295"/>
      <c r="J530" s="295"/>
      <c r="K530" s="295"/>
      <c r="L530" s="295"/>
      <c r="M530" s="295"/>
      <c r="N530" s="295"/>
      <c r="O530" s="295"/>
      <c r="P530" s="295"/>
      <c r="Q530" s="295"/>
      <c r="R530" s="295"/>
      <c r="S530" s="295"/>
      <c r="T530" s="295"/>
      <c r="U530" s="295"/>
      <c r="V530" s="295"/>
      <c r="W530" s="295"/>
      <c r="X530" s="295"/>
      <c r="Y530" s="295"/>
      <c r="Z530" s="295"/>
    </row>
    <row r="531" spans="1:26" ht="15.75" x14ac:dyDescent="0.25">
      <c r="A531" s="295"/>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row>
    <row r="532" spans="1:26" ht="15.75" x14ac:dyDescent="0.25">
      <c r="A532" s="295"/>
      <c r="B532" s="295"/>
      <c r="C532" s="295"/>
      <c r="D532" s="295"/>
      <c r="E532" s="295"/>
      <c r="F532" s="295"/>
      <c r="G532" s="295"/>
      <c r="H532" s="295"/>
      <c r="I532" s="295"/>
      <c r="J532" s="295"/>
      <c r="K532" s="295"/>
      <c r="L532" s="295"/>
      <c r="M532" s="295"/>
      <c r="N532" s="295"/>
      <c r="O532" s="295"/>
      <c r="P532" s="295"/>
      <c r="Q532" s="295"/>
      <c r="R532" s="295"/>
      <c r="S532" s="295"/>
      <c r="T532" s="295"/>
      <c r="U532" s="295"/>
      <c r="V532" s="295"/>
      <c r="W532" s="295"/>
      <c r="X532" s="295"/>
      <c r="Y532" s="295"/>
      <c r="Z532" s="295"/>
    </row>
    <row r="533" spans="1:26" ht="15.75" x14ac:dyDescent="0.25">
      <c r="A533" s="295"/>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5"/>
      <c r="Y533" s="295"/>
      <c r="Z533" s="295"/>
    </row>
    <row r="534" spans="1:26" ht="15.75" x14ac:dyDescent="0.25">
      <c r="A534" s="295"/>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row>
    <row r="535" spans="1:26" ht="15.75" x14ac:dyDescent="0.25">
      <c r="A535" s="295"/>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row>
    <row r="536" spans="1:26" ht="15.75" x14ac:dyDescent="0.25">
      <c r="A536" s="295"/>
      <c r="B536" s="295"/>
      <c r="C536" s="295"/>
      <c r="D536" s="295"/>
      <c r="E536" s="295"/>
      <c r="F536" s="295"/>
      <c r="G536" s="295"/>
      <c r="H536" s="295"/>
      <c r="I536" s="295"/>
      <c r="J536" s="295"/>
      <c r="K536" s="295"/>
      <c r="L536" s="295"/>
      <c r="M536" s="295"/>
      <c r="N536" s="295"/>
      <c r="O536" s="295"/>
      <c r="P536" s="295"/>
      <c r="Q536" s="295"/>
      <c r="R536" s="295"/>
      <c r="S536" s="295"/>
      <c r="T536" s="295"/>
      <c r="U536" s="295"/>
      <c r="V536" s="295"/>
      <c r="W536" s="295"/>
      <c r="X536" s="295"/>
      <c r="Y536" s="295"/>
      <c r="Z536" s="295"/>
    </row>
    <row r="537" spans="1:26" ht="15.75" x14ac:dyDescent="0.25">
      <c r="A537" s="295"/>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row>
    <row r="538" spans="1:26" ht="15.75" x14ac:dyDescent="0.25">
      <c r="A538" s="295"/>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row>
    <row r="539" spans="1:26" ht="15.75" x14ac:dyDescent="0.25">
      <c r="A539" s="295"/>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5"/>
      <c r="Y539" s="295"/>
      <c r="Z539" s="295"/>
    </row>
    <row r="540" spans="1:26" ht="15.75" x14ac:dyDescent="0.25">
      <c r="A540" s="295"/>
      <c r="B540" s="295"/>
      <c r="C540" s="295"/>
      <c r="D540" s="295"/>
      <c r="E540" s="295"/>
      <c r="F540" s="295"/>
      <c r="G540" s="295"/>
      <c r="H540" s="295"/>
      <c r="I540" s="295"/>
      <c r="J540" s="295"/>
      <c r="K540" s="295"/>
      <c r="L540" s="295"/>
      <c r="M540" s="295"/>
      <c r="N540" s="295"/>
      <c r="O540" s="295"/>
      <c r="P540" s="295"/>
      <c r="Q540" s="295"/>
      <c r="R540" s="295"/>
      <c r="S540" s="295"/>
      <c r="T540" s="295"/>
      <c r="U540" s="295"/>
      <c r="V540" s="295"/>
      <c r="W540" s="295"/>
      <c r="X540" s="295"/>
      <c r="Y540" s="295"/>
      <c r="Z540" s="295"/>
    </row>
    <row r="541" spans="1:26" ht="15.75" x14ac:dyDescent="0.25">
      <c r="A541" s="295"/>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5"/>
      <c r="Y541" s="295"/>
      <c r="Z541" s="295"/>
    </row>
    <row r="542" spans="1:26" ht="15.75" x14ac:dyDescent="0.25">
      <c r="A542" s="295"/>
      <c r="B542" s="295"/>
      <c r="C542" s="295"/>
      <c r="D542" s="295"/>
      <c r="E542" s="295"/>
      <c r="F542" s="295"/>
      <c r="G542" s="295"/>
      <c r="H542" s="295"/>
      <c r="I542" s="295"/>
      <c r="J542" s="295"/>
      <c r="K542" s="295"/>
      <c r="L542" s="295"/>
      <c r="M542" s="295"/>
      <c r="N542" s="295"/>
      <c r="O542" s="295"/>
      <c r="P542" s="295"/>
      <c r="Q542" s="295"/>
      <c r="R542" s="295"/>
      <c r="S542" s="295"/>
      <c r="T542" s="295"/>
      <c r="U542" s="295"/>
      <c r="V542" s="295"/>
      <c r="W542" s="295"/>
      <c r="X542" s="295"/>
      <c r="Y542" s="295"/>
      <c r="Z542" s="295"/>
    </row>
    <row r="543" spans="1:26" ht="15.75" x14ac:dyDescent="0.25">
      <c r="A543" s="295"/>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row>
    <row r="544" spans="1:26" ht="15.75" x14ac:dyDescent="0.25">
      <c r="A544" s="295"/>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row>
    <row r="545" spans="1:26" ht="15.75" x14ac:dyDescent="0.25">
      <c r="A545" s="295"/>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5"/>
      <c r="Y545" s="295"/>
      <c r="Z545" s="295"/>
    </row>
    <row r="546" spans="1:26" ht="15.75" x14ac:dyDescent="0.25">
      <c r="A546" s="295"/>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row>
    <row r="547" spans="1:26" ht="15.75" x14ac:dyDescent="0.25">
      <c r="A547" s="295"/>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row>
    <row r="548" spans="1:26" ht="15.75" x14ac:dyDescent="0.25">
      <c r="A548" s="295"/>
      <c r="B548" s="295"/>
      <c r="C548" s="295"/>
      <c r="D548" s="295"/>
      <c r="E548" s="295"/>
      <c r="F548" s="295"/>
      <c r="G548" s="295"/>
      <c r="H548" s="295"/>
      <c r="I548" s="295"/>
      <c r="J548" s="295"/>
      <c r="K548" s="295"/>
      <c r="L548" s="295"/>
      <c r="M548" s="295"/>
      <c r="N548" s="295"/>
      <c r="O548" s="295"/>
      <c r="P548" s="295"/>
      <c r="Q548" s="295"/>
      <c r="R548" s="295"/>
      <c r="S548" s="295"/>
      <c r="T548" s="295"/>
      <c r="U548" s="295"/>
      <c r="V548" s="295"/>
      <c r="W548" s="295"/>
      <c r="X548" s="295"/>
      <c r="Y548" s="295"/>
      <c r="Z548" s="295"/>
    </row>
    <row r="549" spans="1:26" ht="15.75" x14ac:dyDescent="0.25">
      <c r="A549" s="295"/>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5"/>
      <c r="Y549" s="295"/>
      <c r="Z549" s="295"/>
    </row>
    <row r="550" spans="1:26" ht="15.75" x14ac:dyDescent="0.25">
      <c r="A550" s="295"/>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row>
    <row r="551" spans="1:26" ht="15.75" x14ac:dyDescent="0.25">
      <c r="A551" s="295"/>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5"/>
      <c r="Y551" s="295"/>
      <c r="Z551" s="295"/>
    </row>
    <row r="552" spans="1:26" ht="15.75" x14ac:dyDescent="0.25">
      <c r="A552" s="295"/>
      <c r="B552" s="295"/>
      <c r="C552" s="295"/>
      <c r="D552" s="295"/>
      <c r="E552" s="295"/>
      <c r="F552" s="295"/>
      <c r="G552" s="295"/>
      <c r="H552" s="295"/>
      <c r="I552" s="295"/>
      <c r="J552" s="295"/>
      <c r="K552" s="295"/>
      <c r="L552" s="295"/>
      <c r="M552" s="295"/>
      <c r="N552" s="295"/>
      <c r="O552" s="295"/>
      <c r="P552" s="295"/>
      <c r="Q552" s="295"/>
      <c r="R552" s="295"/>
      <c r="S552" s="295"/>
      <c r="T552" s="295"/>
      <c r="U552" s="295"/>
      <c r="V552" s="295"/>
      <c r="W552" s="295"/>
      <c r="X552" s="295"/>
      <c r="Y552" s="295"/>
      <c r="Z552" s="295"/>
    </row>
    <row r="553" spans="1:26" ht="15.75" x14ac:dyDescent="0.25">
      <c r="A553" s="295"/>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5"/>
      <c r="Y553" s="295"/>
      <c r="Z553" s="295"/>
    </row>
    <row r="554" spans="1:26" ht="15.75" x14ac:dyDescent="0.25">
      <c r="A554" s="295"/>
      <c r="B554" s="295"/>
      <c r="C554" s="295"/>
      <c r="D554" s="295"/>
      <c r="E554" s="295"/>
      <c r="F554" s="295"/>
      <c r="G554" s="295"/>
      <c r="H554" s="295"/>
      <c r="I554" s="295"/>
      <c r="J554" s="295"/>
      <c r="K554" s="295"/>
      <c r="L554" s="295"/>
      <c r="M554" s="295"/>
      <c r="N554" s="295"/>
      <c r="O554" s="295"/>
      <c r="P554" s="295"/>
      <c r="Q554" s="295"/>
      <c r="R554" s="295"/>
      <c r="S554" s="295"/>
      <c r="T554" s="295"/>
      <c r="U554" s="295"/>
      <c r="V554" s="295"/>
      <c r="W554" s="295"/>
      <c r="X554" s="295"/>
      <c r="Y554" s="295"/>
      <c r="Z554" s="295"/>
    </row>
    <row r="555" spans="1:26" ht="15.75" x14ac:dyDescent="0.25">
      <c r="A555" s="295"/>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5"/>
      <c r="Y555" s="295"/>
      <c r="Z555" s="295"/>
    </row>
    <row r="556" spans="1:26" ht="15.75" x14ac:dyDescent="0.25">
      <c r="A556" s="295"/>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row>
    <row r="557" spans="1:26" ht="15.75" x14ac:dyDescent="0.25">
      <c r="A557" s="295"/>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row>
    <row r="558" spans="1:26" ht="15.75" x14ac:dyDescent="0.25">
      <c r="A558" s="295"/>
      <c r="B558" s="295"/>
      <c r="C558" s="295"/>
      <c r="D558" s="295"/>
      <c r="E558" s="295"/>
      <c r="F558" s="295"/>
      <c r="G558" s="295"/>
      <c r="H558" s="295"/>
      <c r="I558" s="295"/>
      <c r="J558" s="295"/>
      <c r="K558" s="295"/>
      <c r="L558" s="295"/>
      <c r="M558" s="295"/>
      <c r="N558" s="295"/>
      <c r="O558" s="295"/>
      <c r="P558" s="295"/>
      <c r="Q558" s="295"/>
      <c r="R558" s="295"/>
      <c r="S558" s="295"/>
      <c r="T558" s="295"/>
      <c r="U558" s="295"/>
      <c r="V558" s="295"/>
      <c r="W558" s="295"/>
      <c r="X558" s="295"/>
      <c r="Y558" s="295"/>
      <c r="Z558" s="295"/>
    </row>
    <row r="559" spans="1:26" ht="15.75" x14ac:dyDescent="0.25">
      <c r="A559" s="295"/>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row>
    <row r="560" spans="1:26" ht="15.75" x14ac:dyDescent="0.25">
      <c r="A560" s="295"/>
      <c r="B560" s="295"/>
      <c r="C560" s="295"/>
      <c r="D560" s="295"/>
      <c r="E560" s="295"/>
      <c r="F560" s="295"/>
      <c r="G560" s="295"/>
      <c r="H560" s="295"/>
      <c r="I560" s="295"/>
      <c r="J560" s="295"/>
      <c r="K560" s="295"/>
      <c r="L560" s="295"/>
      <c r="M560" s="295"/>
      <c r="N560" s="295"/>
      <c r="O560" s="295"/>
      <c r="P560" s="295"/>
      <c r="Q560" s="295"/>
      <c r="R560" s="295"/>
      <c r="S560" s="295"/>
      <c r="T560" s="295"/>
      <c r="U560" s="295"/>
      <c r="V560" s="295"/>
      <c r="W560" s="295"/>
      <c r="X560" s="295"/>
      <c r="Y560" s="295"/>
      <c r="Z560" s="295"/>
    </row>
    <row r="561" spans="1:26" ht="15.75" x14ac:dyDescent="0.25">
      <c r="A561" s="295"/>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5"/>
      <c r="Y561" s="295"/>
      <c r="Z561" s="295"/>
    </row>
    <row r="562" spans="1:26" ht="15.75" x14ac:dyDescent="0.25">
      <c r="A562" s="295"/>
      <c r="B562" s="295"/>
      <c r="C562" s="295"/>
      <c r="D562" s="295"/>
      <c r="E562" s="295"/>
      <c r="F562" s="295"/>
      <c r="G562" s="295"/>
      <c r="H562" s="295"/>
      <c r="I562" s="295"/>
      <c r="J562" s="295"/>
      <c r="K562" s="295"/>
      <c r="L562" s="295"/>
      <c r="M562" s="295"/>
      <c r="N562" s="295"/>
      <c r="O562" s="295"/>
      <c r="P562" s="295"/>
      <c r="Q562" s="295"/>
      <c r="R562" s="295"/>
      <c r="S562" s="295"/>
      <c r="T562" s="295"/>
      <c r="U562" s="295"/>
      <c r="V562" s="295"/>
      <c r="W562" s="295"/>
      <c r="X562" s="295"/>
      <c r="Y562" s="295"/>
      <c r="Z562" s="295"/>
    </row>
    <row r="563" spans="1:26" ht="15.75" x14ac:dyDescent="0.25">
      <c r="A563" s="295"/>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5"/>
      <c r="Y563" s="295"/>
      <c r="Z563" s="295"/>
    </row>
    <row r="564" spans="1:26" ht="15.75" x14ac:dyDescent="0.25">
      <c r="A564" s="295"/>
      <c r="B564" s="295"/>
      <c r="C564" s="295"/>
      <c r="D564" s="295"/>
      <c r="E564" s="295"/>
      <c r="F564" s="295"/>
      <c r="G564" s="295"/>
      <c r="H564" s="295"/>
      <c r="I564" s="295"/>
      <c r="J564" s="295"/>
      <c r="K564" s="295"/>
      <c r="L564" s="295"/>
      <c r="M564" s="295"/>
      <c r="N564" s="295"/>
      <c r="O564" s="295"/>
      <c r="P564" s="295"/>
      <c r="Q564" s="295"/>
      <c r="R564" s="295"/>
      <c r="S564" s="295"/>
      <c r="T564" s="295"/>
      <c r="U564" s="295"/>
      <c r="V564" s="295"/>
      <c r="W564" s="295"/>
      <c r="X564" s="295"/>
      <c r="Y564" s="295"/>
      <c r="Z564" s="295"/>
    </row>
    <row r="565" spans="1:26" ht="15.75" x14ac:dyDescent="0.25">
      <c r="A565" s="295"/>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row>
    <row r="566" spans="1:26" ht="15.75" x14ac:dyDescent="0.25">
      <c r="A566" s="295"/>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row>
    <row r="567" spans="1:26" ht="15.75" x14ac:dyDescent="0.25">
      <c r="A567" s="295"/>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row>
    <row r="568" spans="1:26" ht="15.75" x14ac:dyDescent="0.25">
      <c r="A568" s="295"/>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row>
    <row r="569" spans="1:26" ht="15.75" x14ac:dyDescent="0.25">
      <c r="A569" s="295"/>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5"/>
      <c r="Y569" s="295"/>
      <c r="Z569" s="295"/>
    </row>
    <row r="570" spans="1:26" ht="15.75" x14ac:dyDescent="0.25">
      <c r="A570" s="295"/>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row>
    <row r="571" spans="1:26" ht="15.75" x14ac:dyDescent="0.25">
      <c r="A571" s="295"/>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row>
    <row r="572" spans="1:26" ht="15.75" x14ac:dyDescent="0.25">
      <c r="A572" s="295"/>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row>
    <row r="573" spans="1:26" ht="15.75" x14ac:dyDescent="0.25">
      <c r="A573" s="295"/>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row>
    <row r="574" spans="1:26" ht="15.75" x14ac:dyDescent="0.25">
      <c r="A574" s="295"/>
      <c r="B574" s="295"/>
      <c r="C574" s="295"/>
      <c r="D574" s="295"/>
      <c r="E574" s="295"/>
      <c r="F574" s="295"/>
      <c r="G574" s="295"/>
      <c r="H574" s="295"/>
      <c r="I574" s="295"/>
      <c r="J574" s="295"/>
      <c r="K574" s="295"/>
      <c r="L574" s="295"/>
      <c r="M574" s="295"/>
      <c r="N574" s="295"/>
      <c r="O574" s="295"/>
      <c r="P574" s="295"/>
      <c r="Q574" s="295"/>
      <c r="R574" s="295"/>
      <c r="S574" s="295"/>
      <c r="T574" s="295"/>
      <c r="U574" s="295"/>
      <c r="V574" s="295"/>
      <c r="W574" s="295"/>
      <c r="X574" s="295"/>
      <c r="Y574" s="295"/>
      <c r="Z574" s="295"/>
    </row>
    <row r="575" spans="1:26" ht="15.75" x14ac:dyDescent="0.25">
      <c r="A575" s="295"/>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5"/>
      <c r="Y575" s="295"/>
      <c r="Z575" s="295"/>
    </row>
    <row r="576" spans="1:26" ht="15.75" x14ac:dyDescent="0.25">
      <c r="A576" s="295"/>
      <c r="B576" s="295"/>
      <c r="C576" s="295"/>
      <c r="D576" s="295"/>
      <c r="E576" s="295"/>
      <c r="F576" s="295"/>
      <c r="G576" s="295"/>
      <c r="H576" s="295"/>
      <c r="I576" s="295"/>
      <c r="J576" s="295"/>
      <c r="K576" s="295"/>
      <c r="L576" s="295"/>
      <c r="M576" s="295"/>
      <c r="N576" s="295"/>
      <c r="O576" s="295"/>
      <c r="P576" s="295"/>
      <c r="Q576" s="295"/>
      <c r="R576" s="295"/>
      <c r="S576" s="295"/>
      <c r="T576" s="295"/>
      <c r="U576" s="295"/>
      <c r="V576" s="295"/>
      <c r="W576" s="295"/>
      <c r="X576" s="295"/>
      <c r="Y576" s="295"/>
      <c r="Z576" s="295"/>
    </row>
    <row r="577" spans="1:26" ht="15.75" x14ac:dyDescent="0.25">
      <c r="A577" s="295"/>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5"/>
      <c r="Y577" s="295"/>
      <c r="Z577" s="295"/>
    </row>
    <row r="578" spans="1:26" ht="15.75" x14ac:dyDescent="0.25">
      <c r="A578" s="295"/>
      <c r="B578" s="295"/>
      <c r="C578" s="295"/>
      <c r="D578" s="295"/>
      <c r="E578" s="295"/>
      <c r="F578" s="295"/>
      <c r="G578" s="295"/>
      <c r="H578" s="295"/>
      <c r="I578" s="295"/>
      <c r="J578" s="295"/>
      <c r="K578" s="295"/>
      <c r="L578" s="295"/>
      <c r="M578" s="295"/>
      <c r="N578" s="295"/>
      <c r="O578" s="295"/>
      <c r="P578" s="295"/>
      <c r="Q578" s="295"/>
      <c r="R578" s="295"/>
      <c r="S578" s="295"/>
      <c r="T578" s="295"/>
      <c r="U578" s="295"/>
      <c r="V578" s="295"/>
      <c r="W578" s="295"/>
      <c r="X578" s="295"/>
      <c r="Y578" s="295"/>
      <c r="Z578" s="295"/>
    </row>
    <row r="579" spans="1:26" ht="15.75" x14ac:dyDescent="0.25">
      <c r="A579" s="295"/>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row>
    <row r="580" spans="1:26" ht="15.75" x14ac:dyDescent="0.25">
      <c r="A580" s="295"/>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row>
    <row r="581" spans="1:26" ht="15.75" x14ac:dyDescent="0.25">
      <c r="A581" s="295"/>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5"/>
      <c r="Y581" s="295"/>
      <c r="Z581" s="295"/>
    </row>
    <row r="582" spans="1:26" ht="15.75" x14ac:dyDescent="0.25">
      <c r="A582" s="295"/>
      <c r="B582" s="295"/>
      <c r="C582" s="295"/>
      <c r="D582" s="295"/>
      <c r="E582" s="295"/>
      <c r="F582" s="295"/>
      <c r="G582" s="295"/>
      <c r="H582" s="295"/>
      <c r="I582" s="295"/>
      <c r="J582" s="295"/>
      <c r="K582" s="295"/>
      <c r="L582" s="295"/>
      <c r="M582" s="295"/>
      <c r="N582" s="295"/>
      <c r="O582" s="295"/>
      <c r="P582" s="295"/>
      <c r="Q582" s="295"/>
      <c r="R582" s="295"/>
      <c r="S582" s="295"/>
      <c r="T582" s="295"/>
      <c r="U582" s="295"/>
      <c r="V582" s="295"/>
      <c r="W582" s="295"/>
      <c r="X582" s="295"/>
      <c r="Y582" s="295"/>
      <c r="Z582" s="295"/>
    </row>
    <row r="583" spans="1:26" ht="15.75" x14ac:dyDescent="0.25">
      <c r="A583" s="295"/>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row>
    <row r="584" spans="1:26" ht="15.75" x14ac:dyDescent="0.25">
      <c r="A584" s="295"/>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row>
    <row r="585" spans="1:26" ht="15.75" x14ac:dyDescent="0.25">
      <c r="A585" s="295"/>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5"/>
      <c r="Y585" s="295"/>
      <c r="Z585" s="295"/>
    </row>
    <row r="586" spans="1:26" ht="15.75" x14ac:dyDescent="0.25">
      <c r="A586" s="295"/>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row>
    <row r="587" spans="1:26" ht="15.75" x14ac:dyDescent="0.25">
      <c r="A587" s="295"/>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5"/>
      <c r="Y587" s="295"/>
      <c r="Z587" s="295"/>
    </row>
    <row r="588" spans="1:26" ht="15.75" x14ac:dyDescent="0.25">
      <c r="A588" s="295"/>
      <c r="B588" s="295"/>
      <c r="C588" s="295"/>
      <c r="D588" s="295"/>
      <c r="E588" s="295"/>
      <c r="F588" s="295"/>
      <c r="G588" s="295"/>
      <c r="H588" s="295"/>
      <c r="I588" s="295"/>
      <c r="J588" s="295"/>
      <c r="K588" s="295"/>
      <c r="L588" s="295"/>
      <c r="M588" s="295"/>
      <c r="N588" s="295"/>
      <c r="O588" s="295"/>
      <c r="P588" s="295"/>
      <c r="Q588" s="295"/>
      <c r="R588" s="295"/>
      <c r="S588" s="295"/>
      <c r="T588" s="295"/>
      <c r="U588" s="295"/>
      <c r="V588" s="295"/>
      <c r="W588" s="295"/>
      <c r="X588" s="295"/>
      <c r="Y588" s="295"/>
      <c r="Z588" s="295"/>
    </row>
    <row r="589" spans="1:26" ht="15.75" x14ac:dyDescent="0.25">
      <c r="A589" s="295"/>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5"/>
      <c r="Y589" s="295"/>
      <c r="Z589" s="295"/>
    </row>
    <row r="590" spans="1:26" ht="15.75" x14ac:dyDescent="0.25">
      <c r="A590" s="295"/>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row>
    <row r="591" spans="1:26" ht="15.75" x14ac:dyDescent="0.25">
      <c r="A591" s="295"/>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5"/>
      <c r="Y591" s="295"/>
      <c r="Z591" s="295"/>
    </row>
    <row r="592" spans="1:26" ht="15.75" x14ac:dyDescent="0.25">
      <c r="A592" s="295"/>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row>
    <row r="593" spans="1:26" ht="15.75" x14ac:dyDescent="0.25">
      <c r="A593" s="295"/>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row>
    <row r="594" spans="1:26" ht="15.75" x14ac:dyDescent="0.25">
      <c r="A594" s="295"/>
      <c r="B594" s="295"/>
      <c r="C594" s="295"/>
      <c r="D594" s="295"/>
      <c r="E594" s="295"/>
      <c r="F594" s="295"/>
      <c r="G594" s="295"/>
      <c r="H594" s="295"/>
      <c r="I594" s="295"/>
      <c r="J594" s="295"/>
      <c r="K594" s="295"/>
      <c r="L594" s="295"/>
      <c r="M594" s="295"/>
      <c r="N594" s="295"/>
      <c r="O594" s="295"/>
      <c r="P594" s="295"/>
      <c r="Q594" s="295"/>
      <c r="R594" s="295"/>
      <c r="S594" s="295"/>
      <c r="T594" s="295"/>
      <c r="U594" s="295"/>
      <c r="V594" s="295"/>
      <c r="W594" s="295"/>
      <c r="X594" s="295"/>
      <c r="Y594" s="295"/>
      <c r="Z594" s="295"/>
    </row>
    <row r="595" spans="1:26" ht="15.75" x14ac:dyDescent="0.25">
      <c r="A595" s="295"/>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5"/>
      <c r="Y595" s="295"/>
      <c r="Z595" s="295"/>
    </row>
    <row r="596" spans="1:26" ht="15.75" x14ac:dyDescent="0.25">
      <c r="A596" s="295"/>
      <c r="B596" s="295"/>
      <c r="C596" s="295"/>
      <c r="D596" s="295"/>
      <c r="E596" s="295"/>
      <c r="F596" s="295"/>
      <c r="G596" s="295"/>
      <c r="H596" s="295"/>
      <c r="I596" s="295"/>
      <c r="J596" s="295"/>
      <c r="K596" s="295"/>
      <c r="L596" s="295"/>
      <c r="M596" s="295"/>
      <c r="N596" s="295"/>
      <c r="O596" s="295"/>
      <c r="P596" s="295"/>
      <c r="Q596" s="295"/>
      <c r="R596" s="295"/>
      <c r="S596" s="295"/>
      <c r="T596" s="295"/>
      <c r="U596" s="295"/>
      <c r="V596" s="295"/>
      <c r="W596" s="295"/>
      <c r="X596" s="295"/>
      <c r="Y596" s="295"/>
      <c r="Z596" s="295"/>
    </row>
    <row r="597" spans="1:26" ht="15.75" x14ac:dyDescent="0.25">
      <c r="A597" s="295"/>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5"/>
      <c r="Y597" s="295"/>
      <c r="Z597" s="295"/>
    </row>
    <row r="598" spans="1:26" ht="15.75" x14ac:dyDescent="0.25">
      <c r="A598" s="295"/>
      <c r="B598" s="295"/>
      <c r="C598" s="295"/>
      <c r="D598" s="295"/>
      <c r="E598" s="295"/>
      <c r="F598" s="295"/>
      <c r="G598" s="295"/>
      <c r="H598" s="295"/>
      <c r="I598" s="295"/>
      <c r="J598" s="295"/>
      <c r="K598" s="295"/>
      <c r="L598" s="295"/>
      <c r="M598" s="295"/>
      <c r="N598" s="295"/>
      <c r="O598" s="295"/>
      <c r="P598" s="295"/>
      <c r="Q598" s="295"/>
      <c r="R598" s="295"/>
      <c r="S598" s="295"/>
      <c r="T598" s="295"/>
      <c r="U598" s="295"/>
      <c r="V598" s="295"/>
      <c r="W598" s="295"/>
      <c r="X598" s="295"/>
      <c r="Y598" s="295"/>
      <c r="Z598" s="295"/>
    </row>
    <row r="599" spans="1:26" ht="15.75" x14ac:dyDescent="0.25">
      <c r="A599" s="295"/>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row>
    <row r="600" spans="1:26" ht="15.75" x14ac:dyDescent="0.25">
      <c r="A600" s="295"/>
      <c r="B600" s="295"/>
      <c r="C600" s="295"/>
      <c r="D600" s="295"/>
      <c r="E600" s="295"/>
      <c r="F600" s="295"/>
      <c r="G600" s="295"/>
      <c r="H600" s="295"/>
      <c r="I600" s="295"/>
      <c r="J600" s="295"/>
      <c r="K600" s="295"/>
      <c r="L600" s="295"/>
      <c r="M600" s="295"/>
      <c r="N600" s="295"/>
      <c r="O600" s="295"/>
      <c r="P600" s="295"/>
      <c r="Q600" s="295"/>
      <c r="R600" s="295"/>
      <c r="S600" s="295"/>
      <c r="T600" s="295"/>
      <c r="U600" s="295"/>
      <c r="V600" s="295"/>
      <c r="W600" s="295"/>
      <c r="X600" s="295"/>
      <c r="Y600" s="295"/>
      <c r="Z600" s="295"/>
    </row>
    <row r="601" spans="1:26" ht="15.75" x14ac:dyDescent="0.25">
      <c r="A601" s="295"/>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5"/>
      <c r="Y601" s="295"/>
      <c r="Z601" s="295"/>
    </row>
    <row r="602" spans="1:26" ht="15.75" x14ac:dyDescent="0.25">
      <c r="A602" s="295"/>
      <c r="B602" s="295"/>
      <c r="C602" s="295"/>
      <c r="D602" s="295"/>
      <c r="E602" s="295"/>
      <c r="F602" s="295"/>
      <c r="G602" s="295"/>
      <c r="H602" s="295"/>
      <c r="I602" s="295"/>
      <c r="J602" s="295"/>
      <c r="K602" s="295"/>
      <c r="L602" s="295"/>
      <c r="M602" s="295"/>
      <c r="N602" s="295"/>
      <c r="O602" s="295"/>
      <c r="P602" s="295"/>
      <c r="Q602" s="295"/>
      <c r="R602" s="295"/>
      <c r="S602" s="295"/>
      <c r="T602" s="295"/>
      <c r="U602" s="295"/>
      <c r="V602" s="295"/>
      <c r="W602" s="295"/>
      <c r="X602" s="295"/>
      <c r="Y602" s="295"/>
      <c r="Z602" s="295"/>
    </row>
    <row r="603" spans="1:26" ht="15.75" x14ac:dyDescent="0.25">
      <c r="A603" s="295"/>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5"/>
      <c r="Y603" s="295"/>
      <c r="Z603" s="295"/>
    </row>
    <row r="604" spans="1:26" ht="15.75" x14ac:dyDescent="0.25">
      <c r="A604" s="295"/>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row>
    <row r="605" spans="1:26" ht="15.75" x14ac:dyDescent="0.25">
      <c r="A605" s="295"/>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row>
    <row r="606" spans="1:26" ht="15.75" x14ac:dyDescent="0.25">
      <c r="A606" s="295"/>
      <c r="B606" s="295"/>
      <c r="C606" s="295"/>
      <c r="D606" s="295"/>
      <c r="E606" s="295"/>
      <c r="F606" s="295"/>
      <c r="G606" s="295"/>
      <c r="H606" s="295"/>
      <c r="I606" s="295"/>
      <c r="J606" s="295"/>
      <c r="K606" s="295"/>
      <c r="L606" s="295"/>
      <c r="M606" s="295"/>
      <c r="N606" s="295"/>
      <c r="O606" s="295"/>
      <c r="P606" s="295"/>
      <c r="Q606" s="295"/>
      <c r="R606" s="295"/>
      <c r="S606" s="295"/>
      <c r="T606" s="295"/>
      <c r="U606" s="295"/>
      <c r="V606" s="295"/>
      <c r="W606" s="295"/>
      <c r="X606" s="295"/>
      <c r="Y606" s="295"/>
      <c r="Z606" s="295"/>
    </row>
    <row r="607" spans="1:26" ht="15.75" x14ac:dyDescent="0.25">
      <c r="A607" s="295"/>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row>
    <row r="608" spans="1:26" ht="15.75" x14ac:dyDescent="0.25">
      <c r="A608" s="295"/>
      <c r="B608" s="295"/>
      <c r="C608" s="295"/>
      <c r="D608" s="295"/>
      <c r="E608" s="295"/>
      <c r="F608" s="295"/>
      <c r="G608" s="295"/>
      <c r="H608" s="295"/>
      <c r="I608" s="295"/>
      <c r="J608" s="295"/>
      <c r="K608" s="295"/>
      <c r="L608" s="295"/>
      <c r="M608" s="295"/>
      <c r="N608" s="295"/>
      <c r="O608" s="295"/>
      <c r="P608" s="295"/>
      <c r="Q608" s="295"/>
      <c r="R608" s="295"/>
      <c r="S608" s="295"/>
      <c r="T608" s="295"/>
      <c r="U608" s="295"/>
      <c r="V608" s="295"/>
      <c r="W608" s="295"/>
      <c r="X608" s="295"/>
      <c r="Y608" s="295"/>
      <c r="Z608" s="295"/>
    </row>
    <row r="609" spans="1:26" ht="15.75" x14ac:dyDescent="0.25">
      <c r="A609" s="295"/>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5"/>
      <c r="Y609" s="295"/>
      <c r="Z609" s="295"/>
    </row>
    <row r="610" spans="1:26" ht="15.75" x14ac:dyDescent="0.25">
      <c r="A610" s="295"/>
      <c r="B610" s="295"/>
      <c r="C610" s="295"/>
      <c r="D610" s="295"/>
      <c r="E610" s="295"/>
      <c r="F610" s="295"/>
      <c r="G610" s="295"/>
      <c r="H610" s="295"/>
      <c r="I610" s="295"/>
      <c r="J610" s="295"/>
      <c r="K610" s="295"/>
      <c r="L610" s="295"/>
      <c r="M610" s="295"/>
      <c r="N610" s="295"/>
      <c r="O610" s="295"/>
      <c r="P610" s="295"/>
      <c r="Q610" s="295"/>
      <c r="R610" s="295"/>
      <c r="S610" s="295"/>
      <c r="T610" s="295"/>
      <c r="U610" s="295"/>
      <c r="V610" s="295"/>
      <c r="W610" s="295"/>
      <c r="X610" s="295"/>
      <c r="Y610" s="295"/>
      <c r="Z610" s="295"/>
    </row>
    <row r="611" spans="1:26" ht="15.75" x14ac:dyDescent="0.25">
      <c r="A611" s="295"/>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5"/>
      <c r="Y611" s="295"/>
      <c r="Z611" s="295"/>
    </row>
    <row r="612" spans="1:26" ht="15.75" x14ac:dyDescent="0.25">
      <c r="A612" s="295"/>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row>
    <row r="613" spans="1:26" ht="15.75" x14ac:dyDescent="0.25">
      <c r="A613" s="295"/>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row>
    <row r="614" spans="1:26" ht="15.75" x14ac:dyDescent="0.25">
      <c r="A614" s="295"/>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row>
    <row r="615" spans="1:26" ht="15.75" x14ac:dyDescent="0.25">
      <c r="A615" s="295"/>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row>
    <row r="616" spans="1:26" ht="15.75" x14ac:dyDescent="0.25">
      <c r="A616" s="295"/>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row>
    <row r="617" spans="1:26" ht="15.75" x14ac:dyDescent="0.25">
      <c r="A617" s="295"/>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5"/>
      <c r="Y617" s="295"/>
      <c r="Z617" s="295"/>
    </row>
    <row r="618" spans="1:26" ht="15.75" x14ac:dyDescent="0.25">
      <c r="A618" s="295"/>
      <c r="B618" s="295"/>
      <c r="C618" s="295"/>
      <c r="D618" s="295"/>
      <c r="E618" s="295"/>
      <c r="F618" s="295"/>
      <c r="G618" s="295"/>
      <c r="H618" s="295"/>
      <c r="I618" s="295"/>
      <c r="J618" s="295"/>
      <c r="K618" s="295"/>
      <c r="L618" s="295"/>
      <c r="M618" s="295"/>
      <c r="N618" s="295"/>
      <c r="O618" s="295"/>
      <c r="P618" s="295"/>
      <c r="Q618" s="295"/>
      <c r="R618" s="295"/>
      <c r="S618" s="295"/>
      <c r="T618" s="295"/>
      <c r="U618" s="295"/>
      <c r="V618" s="295"/>
      <c r="W618" s="295"/>
      <c r="X618" s="295"/>
      <c r="Y618" s="295"/>
      <c r="Z618" s="295"/>
    </row>
    <row r="619" spans="1:26" ht="15.75" x14ac:dyDescent="0.25">
      <c r="A619" s="295"/>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5"/>
      <c r="Y619" s="295"/>
      <c r="Z619" s="295"/>
    </row>
    <row r="620" spans="1:26" ht="15.75" x14ac:dyDescent="0.25">
      <c r="A620" s="295"/>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row>
    <row r="621" spans="1:26" ht="15.75" x14ac:dyDescent="0.25">
      <c r="A621" s="295"/>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row>
    <row r="622" spans="1:26" ht="15.75" x14ac:dyDescent="0.25">
      <c r="A622" s="295"/>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row>
    <row r="623" spans="1:26" ht="15.75" x14ac:dyDescent="0.25">
      <c r="A623" s="295"/>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5"/>
      <c r="Y623" s="295"/>
      <c r="Z623" s="295"/>
    </row>
    <row r="624" spans="1:26" ht="15.75" x14ac:dyDescent="0.25">
      <c r="A624" s="295"/>
      <c r="B624" s="295"/>
      <c r="C624" s="295"/>
      <c r="D624" s="295"/>
      <c r="E624" s="295"/>
      <c r="F624" s="295"/>
      <c r="G624" s="295"/>
      <c r="H624" s="295"/>
      <c r="I624" s="295"/>
      <c r="J624" s="295"/>
      <c r="K624" s="295"/>
      <c r="L624" s="295"/>
      <c r="M624" s="295"/>
      <c r="N624" s="295"/>
      <c r="O624" s="295"/>
      <c r="P624" s="295"/>
      <c r="Q624" s="295"/>
      <c r="R624" s="295"/>
      <c r="S624" s="295"/>
      <c r="T624" s="295"/>
      <c r="U624" s="295"/>
      <c r="V624" s="295"/>
      <c r="W624" s="295"/>
      <c r="X624" s="295"/>
      <c r="Y624" s="295"/>
      <c r="Z624" s="295"/>
    </row>
    <row r="625" spans="1:26" ht="15.75" x14ac:dyDescent="0.25">
      <c r="A625" s="295"/>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row>
    <row r="626" spans="1:26" ht="15.75" x14ac:dyDescent="0.25">
      <c r="A626" s="295"/>
      <c r="B626" s="295"/>
      <c r="C626" s="295"/>
      <c r="D626" s="295"/>
      <c r="E626" s="295"/>
      <c r="F626" s="295"/>
      <c r="G626" s="295"/>
      <c r="H626" s="295"/>
      <c r="I626" s="295"/>
      <c r="J626" s="295"/>
      <c r="K626" s="295"/>
      <c r="L626" s="295"/>
      <c r="M626" s="295"/>
      <c r="N626" s="295"/>
      <c r="O626" s="295"/>
      <c r="P626" s="295"/>
      <c r="Q626" s="295"/>
      <c r="R626" s="295"/>
      <c r="S626" s="295"/>
      <c r="T626" s="295"/>
      <c r="U626" s="295"/>
      <c r="V626" s="295"/>
      <c r="W626" s="295"/>
      <c r="X626" s="295"/>
      <c r="Y626" s="295"/>
      <c r="Z626" s="295"/>
    </row>
    <row r="627" spans="1:26" ht="15.75" x14ac:dyDescent="0.25">
      <c r="A627" s="295"/>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5"/>
      <c r="Y627" s="295"/>
      <c r="Z627" s="295"/>
    </row>
    <row r="628" spans="1:26" ht="15.75" x14ac:dyDescent="0.25">
      <c r="A628" s="295"/>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row>
    <row r="629" spans="1:26" ht="15.75" x14ac:dyDescent="0.25">
      <c r="A629" s="295"/>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5"/>
      <c r="Y629" s="295"/>
      <c r="Z629" s="295"/>
    </row>
    <row r="630" spans="1:26" ht="15.75" x14ac:dyDescent="0.25">
      <c r="A630" s="295"/>
      <c r="B630" s="295"/>
      <c r="C630" s="295"/>
      <c r="D630" s="295"/>
      <c r="E630" s="295"/>
      <c r="F630" s="295"/>
      <c r="G630" s="295"/>
      <c r="H630" s="295"/>
      <c r="I630" s="295"/>
      <c r="J630" s="295"/>
      <c r="K630" s="295"/>
      <c r="L630" s="295"/>
      <c r="M630" s="295"/>
      <c r="N630" s="295"/>
      <c r="O630" s="295"/>
      <c r="P630" s="295"/>
      <c r="Q630" s="295"/>
      <c r="R630" s="295"/>
      <c r="S630" s="295"/>
      <c r="T630" s="295"/>
      <c r="U630" s="295"/>
      <c r="V630" s="295"/>
      <c r="W630" s="295"/>
      <c r="X630" s="295"/>
      <c r="Y630" s="295"/>
      <c r="Z630" s="295"/>
    </row>
    <row r="631" spans="1:26" ht="15.75" x14ac:dyDescent="0.25">
      <c r="A631" s="295"/>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5"/>
      <c r="Y631" s="295"/>
      <c r="Z631" s="295"/>
    </row>
    <row r="632" spans="1:26" ht="15.75" x14ac:dyDescent="0.25">
      <c r="A632" s="295"/>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row>
    <row r="633" spans="1:26" ht="15.75" x14ac:dyDescent="0.25">
      <c r="A633" s="295"/>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row>
    <row r="634" spans="1:26" ht="15.75" x14ac:dyDescent="0.25">
      <c r="A634" s="295"/>
      <c r="B634" s="295"/>
      <c r="C634" s="295"/>
      <c r="D634" s="295"/>
      <c r="E634" s="295"/>
      <c r="F634" s="295"/>
      <c r="G634" s="295"/>
      <c r="H634" s="295"/>
      <c r="I634" s="295"/>
      <c r="J634" s="295"/>
      <c r="K634" s="295"/>
      <c r="L634" s="295"/>
      <c r="M634" s="295"/>
      <c r="N634" s="295"/>
      <c r="O634" s="295"/>
      <c r="P634" s="295"/>
      <c r="Q634" s="295"/>
      <c r="R634" s="295"/>
      <c r="S634" s="295"/>
      <c r="T634" s="295"/>
      <c r="U634" s="295"/>
      <c r="V634" s="295"/>
      <c r="W634" s="295"/>
      <c r="X634" s="295"/>
      <c r="Y634" s="295"/>
      <c r="Z634" s="295"/>
    </row>
    <row r="635" spans="1:26" ht="15.75" x14ac:dyDescent="0.25">
      <c r="A635" s="295"/>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row>
    <row r="636" spans="1:26" ht="15.75" x14ac:dyDescent="0.25">
      <c r="A636" s="295"/>
      <c r="B636" s="295"/>
      <c r="C636" s="295"/>
      <c r="D636" s="295"/>
      <c r="E636" s="295"/>
      <c r="F636" s="295"/>
      <c r="G636" s="295"/>
      <c r="H636" s="295"/>
      <c r="I636" s="295"/>
      <c r="J636" s="295"/>
      <c r="K636" s="295"/>
      <c r="L636" s="295"/>
      <c r="M636" s="295"/>
      <c r="N636" s="295"/>
      <c r="O636" s="295"/>
      <c r="P636" s="295"/>
      <c r="Q636" s="295"/>
      <c r="R636" s="295"/>
      <c r="S636" s="295"/>
      <c r="T636" s="295"/>
      <c r="U636" s="295"/>
      <c r="V636" s="295"/>
      <c r="W636" s="295"/>
      <c r="X636" s="295"/>
      <c r="Y636" s="295"/>
      <c r="Z636" s="295"/>
    </row>
    <row r="637" spans="1:26" ht="15.75" x14ac:dyDescent="0.25">
      <c r="A637" s="295"/>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row>
    <row r="638" spans="1:26" ht="15.75" x14ac:dyDescent="0.25">
      <c r="A638" s="295"/>
      <c r="B638" s="295"/>
      <c r="C638" s="295"/>
      <c r="D638" s="295"/>
      <c r="E638" s="295"/>
      <c r="F638" s="295"/>
      <c r="G638" s="295"/>
      <c r="H638" s="295"/>
      <c r="I638" s="295"/>
      <c r="J638" s="295"/>
      <c r="K638" s="295"/>
      <c r="L638" s="295"/>
      <c r="M638" s="295"/>
      <c r="N638" s="295"/>
      <c r="O638" s="295"/>
      <c r="P638" s="295"/>
      <c r="Q638" s="295"/>
      <c r="R638" s="295"/>
      <c r="S638" s="295"/>
      <c r="T638" s="295"/>
      <c r="U638" s="295"/>
      <c r="V638" s="295"/>
      <c r="W638" s="295"/>
      <c r="X638" s="295"/>
      <c r="Y638" s="295"/>
      <c r="Z638" s="295"/>
    </row>
    <row r="639" spans="1:26" ht="15.75" x14ac:dyDescent="0.25">
      <c r="A639" s="295"/>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5"/>
      <c r="Y639" s="295"/>
      <c r="Z639" s="295"/>
    </row>
    <row r="640" spans="1:26" ht="15.75" x14ac:dyDescent="0.25">
      <c r="A640" s="295"/>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row>
    <row r="641" spans="1:26" ht="15.75" x14ac:dyDescent="0.25">
      <c r="A641" s="295"/>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row>
    <row r="642" spans="1:26" ht="15.75" x14ac:dyDescent="0.25">
      <c r="A642" s="295"/>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row>
    <row r="643" spans="1:26" ht="15.75" x14ac:dyDescent="0.25">
      <c r="A643" s="295"/>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5"/>
      <c r="Y643" s="295"/>
      <c r="Z643" s="295"/>
    </row>
    <row r="644" spans="1:26" ht="15.75" x14ac:dyDescent="0.25">
      <c r="A644" s="295"/>
      <c r="B644" s="295"/>
      <c r="C644" s="295"/>
      <c r="D644" s="295"/>
      <c r="E644" s="295"/>
      <c r="F644" s="295"/>
      <c r="G644" s="295"/>
      <c r="H644" s="295"/>
      <c r="I644" s="295"/>
      <c r="J644" s="295"/>
      <c r="K644" s="295"/>
      <c r="L644" s="295"/>
      <c r="M644" s="295"/>
      <c r="N644" s="295"/>
      <c r="O644" s="295"/>
      <c r="P644" s="295"/>
      <c r="Q644" s="295"/>
      <c r="R644" s="295"/>
      <c r="S644" s="295"/>
      <c r="T644" s="295"/>
      <c r="U644" s="295"/>
      <c r="V644" s="295"/>
      <c r="W644" s="295"/>
      <c r="X644" s="295"/>
      <c r="Y644" s="295"/>
      <c r="Z644" s="295"/>
    </row>
    <row r="645" spans="1:26" ht="15.75" x14ac:dyDescent="0.25">
      <c r="A645" s="295"/>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row>
    <row r="646" spans="1:26" ht="15.75" x14ac:dyDescent="0.25">
      <c r="A646" s="295"/>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row>
    <row r="647" spans="1:26" ht="15.75" x14ac:dyDescent="0.25">
      <c r="A647" s="295"/>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5"/>
      <c r="Y647" s="295"/>
      <c r="Z647" s="295"/>
    </row>
    <row r="648" spans="1:26" ht="15.75" x14ac:dyDescent="0.25">
      <c r="A648" s="295"/>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row>
    <row r="649" spans="1:26" ht="15.75" x14ac:dyDescent="0.25">
      <c r="A649" s="295"/>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5"/>
      <c r="Y649" s="295"/>
      <c r="Z649" s="295"/>
    </row>
    <row r="650" spans="1:26" ht="15.75" x14ac:dyDescent="0.25">
      <c r="A650" s="295"/>
      <c r="B650" s="295"/>
      <c r="C650" s="295"/>
      <c r="D650" s="295"/>
      <c r="E650" s="295"/>
      <c r="F650" s="295"/>
      <c r="G650" s="295"/>
      <c r="H650" s="295"/>
      <c r="I650" s="295"/>
      <c r="J650" s="295"/>
      <c r="K650" s="295"/>
      <c r="L650" s="295"/>
      <c r="M650" s="295"/>
      <c r="N650" s="295"/>
      <c r="O650" s="295"/>
      <c r="P650" s="295"/>
      <c r="Q650" s="295"/>
      <c r="R650" s="295"/>
      <c r="S650" s="295"/>
      <c r="T650" s="295"/>
      <c r="U650" s="295"/>
      <c r="V650" s="295"/>
      <c r="W650" s="295"/>
      <c r="X650" s="295"/>
      <c r="Y650" s="295"/>
      <c r="Z650" s="295"/>
    </row>
    <row r="651" spans="1:26" ht="15.75" x14ac:dyDescent="0.25">
      <c r="A651" s="295"/>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5"/>
      <c r="Y651" s="295"/>
      <c r="Z651" s="295"/>
    </row>
    <row r="652" spans="1:26" ht="15.75" x14ac:dyDescent="0.25">
      <c r="A652" s="295"/>
      <c r="B652" s="295"/>
      <c r="C652" s="295"/>
      <c r="D652" s="295"/>
      <c r="E652" s="295"/>
      <c r="F652" s="295"/>
      <c r="G652" s="295"/>
      <c r="H652" s="295"/>
      <c r="I652" s="295"/>
      <c r="J652" s="295"/>
      <c r="K652" s="295"/>
      <c r="L652" s="295"/>
      <c r="M652" s="295"/>
      <c r="N652" s="295"/>
      <c r="O652" s="295"/>
      <c r="P652" s="295"/>
      <c r="Q652" s="295"/>
      <c r="R652" s="295"/>
      <c r="S652" s="295"/>
      <c r="T652" s="295"/>
      <c r="U652" s="295"/>
      <c r="V652" s="295"/>
      <c r="W652" s="295"/>
      <c r="X652" s="295"/>
      <c r="Y652" s="295"/>
      <c r="Z652" s="295"/>
    </row>
    <row r="653" spans="1:26" ht="15.75" x14ac:dyDescent="0.25">
      <c r="A653" s="295"/>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5"/>
      <c r="Y653" s="295"/>
      <c r="Z653" s="295"/>
    </row>
    <row r="654" spans="1:26" ht="15.75" x14ac:dyDescent="0.25">
      <c r="A654" s="295"/>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row>
    <row r="655" spans="1:26" ht="15.75" x14ac:dyDescent="0.25">
      <c r="A655" s="295"/>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row>
    <row r="656" spans="1:26" ht="15.75" x14ac:dyDescent="0.25">
      <c r="A656" s="295"/>
      <c r="B656" s="295"/>
      <c r="C656" s="295"/>
      <c r="D656" s="295"/>
      <c r="E656" s="295"/>
      <c r="F656" s="295"/>
      <c r="G656" s="295"/>
      <c r="H656" s="295"/>
      <c r="I656" s="295"/>
      <c r="J656" s="295"/>
      <c r="K656" s="295"/>
      <c r="L656" s="295"/>
      <c r="M656" s="295"/>
      <c r="N656" s="295"/>
      <c r="O656" s="295"/>
      <c r="P656" s="295"/>
      <c r="Q656" s="295"/>
      <c r="R656" s="295"/>
      <c r="S656" s="295"/>
      <c r="T656" s="295"/>
      <c r="U656" s="295"/>
      <c r="V656" s="295"/>
      <c r="W656" s="295"/>
      <c r="X656" s="295"/>
      <c r="Y656" s="295"/>
      <c r="Z656" s="295"/>
    </row>
    <row r="657" spans="1:26" ht="15.75" x14ac:dyDescent="0.25">
      <c r="A657" s="295"/>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5"/>
      <c r="Y657" s="295"/>
      <c r="Z657" s="295"/>
    </row>
    <row r="658" spans="1:26" ht="15.75" x14ac:dyDescent="0.25">
      <c r="A658" s="295"/>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row>
    <row r="659" spans="1:26" ht="15.75" x14ac:dyDescent="0.25">
      <c r="A659" s="295"/>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row>
    <row r="660" spans="1:26" ht="15.75" x14ac:dyDescent="0.25">
      <c r="A660" s="295"/>
      <c r="B660" s="295"/>
      <c r="C660" s="295"/>
      <c r="D660" s="295"/>
      <c r="E660" s="295"/>
      <c r="F660" s="295"/>
      <c r="G660" s="295"/>
      <c r="H660" s="295"/>
      <c r="I660" s="295"/>
      <c r="J660" s="295"/>
      <c r="K660" s="295"/>
      <c r="L660" s="295"/>
      <c r="M660" s="295"/>
      <c r="N660" s="295"/>
      <c r="O660" s="295"/>
      <c r="P660" s="295"/>
      <c r="Q660" s="295"/>
      <c r="R660" s="295"/>
      <c r="S660" s="295"/>
      <c r="T660" s="295"/>
      <c r="U660" s="295"/>
      <c r="V660" s="295"/>
      <c r="W660" s="295"/>
      <c r="X660" s="295"/>
      <c r="Y660" s="295"/>
      <c r="Z660" s="295"/>
    </row>
    <row r="661" spans="1:26" ht="15.75" x14ac:dyDescent="0.25">
      <c r="A661" s="295"/>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row>
    <row r="662" spans="1:26" ht="15.75" x14ac:dyDescent="0.25">
      <c r="A662" s="295"/>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row>
    <row r="663" spans="1:26" ht="15.75" x14ac:dyDescent="0.25">
      <c r="A663" s="295"/>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5"/>
      <c r="Y663" s="295"/>
      <c r="Z663" s="295"/>
    </row>
    <row r="664" spans="1:26" ht="15.75" x14ac:dyDescent="0.25">
      <c r="A664" s="295"/>
      <c r="B664" s="295"/>
      <c r="C664" s="295"/>
      <c r="D664" s="295"/>
      <c r="E664" s="295"/>
      <c r="F664" s="295"/>
      <c r="G664" s="295"/>
      <c r="H664" s="295"/>
      <c r="I664" s="295"/>
      <c r="J664" s="295"/>
      <c r="K664" s="295"/>
      <c r="L664" s="295"/>
      <c r="M664" s="295"/>
      <c r="N664" s="295"/>
      <c r="O664" s="295"/>
      <c r="P664" s="295"/>
      <c r="Q664" s="295"/>
      <c r="R664" s="295"/>
      <c r="S664" s="295"/>
      <c r="T664" s="295"/>
      <c r="U664" s="295"/>
      <c r="V664" s="295"/>
      <c r="W664" s="295"/>
      <c r="X664" s="295"/>
      <c r="Y664" s="295"/>
      <c r="Z664" s="295"/>
    </row>
    <row r="665" spans="1:26" ht="15.75" x14ac:dyDescent="0.25">
      <c r="A665" s="295"/>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5"/>
      <c r="Y665" s="295"/>
      <c r="Z665" s="295"/>
    </row>
    <row r="666" spans="1:26" ht="15.75" x14ac:dyDescent="0.25">
      <c r="A666" s="295"/>
      <c r="B666" s="295"/>
      <c r="C666" s="295"/>
      <c r="D666" s="295"/>
      <c r="E666" s="295"/>
      <c r="F666" s="295"/>
      <c r="G666" s="295"/>
      <c r="H666" s="295"/>
      <c r="I666" s="295"/>
      <c r="J666" s="295"/>
      <c r="K666" s="295"/>
      <c r="L666" s="295"/>
      <c r="M666" s="295"/>
      <c r="N666" s="295"/>
      <c r="O666" s="295"/>
      <c r="P666" s="295"/>
      <c r="Q666" s="295"/>
      <c r="R666" s="295"/>
      <c r="S666" s="295"/>
      <c r="T666" s="295"/>
      <c r="U666" s="295"/>
      <c r="V666" s="295"/>
      <c r="W666" s="295"/>
      <c r="X666" s="295"/>
      <c r="Y666" s="295"/>
      <c r="Z666" s="295"/>
    </row>
    <row r="667" spans="1:26" ht="15.75" x14ac:dyDescent="0.25">
      <c r="A667" s="295"/>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row>
    <row r="668" spans="1:26" ht="15.75" x14ac:dyDescent="0.25">
      <c r="A668" s="295"/>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row>
    <row r="669" spans="1:26" ht="15.75" x14ac:dyDescent="0.25">
      <c r="A669" s="295"/>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row>
    <row r="670" spans="1:26" ht="15.75" x14ac:dyDescent="0.25">
      <c r="A670" s="295"/>
      <c r="B670" s="295"/>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5"/>
      <c r="Z670" s="295"/>
    </row>
    <row r="671" spans="1:26" ht="15.75" x14ac:dyDescent="0.25">
      <c r="A671" s="295"/>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5"/>
      <c r="Y671" s="295"/>
      <c r="Z671" s="295"/>
    </row>
    <row r="672" spans="1:26" ht="15.75" x14ac:dyDescent="0.25">
      <c r="A672" s="295"/>
      <c r="B672" s="295"/>
      <c r="C672" s="295"/>
      <c r="D672" s="295"/>
      <c r="E672" s="295"/>
      <c r="F672" s="295"/>
      <c r="G672" s="295"/>
      <c r="H672" s="295"/>
      <c r="I672" s="295"/>
      <c r="J672" s="295"/>
      <c r="K672" s="295"/>
      <c r="L672" s="295"/>
      <c r="M672" s="295"/>
      <c r="N672" s="295"/>
      <c r="O672" s="295"/>
      <c r="P672" s="295"/>
      <c r="Q672" s="295"/>
      <c r="R672" s="295"/>
      <c r="S672" s="295"/>
      <c r="T672" s="295"/>
      <c r="U672" s="295"/>
      <c r="V672" s="295"/>
      <c r="W672" s="295"/>
      <c r="X672" s="295"/>
      <c r="Y672" s="295"/>
      <c r="Z672" s="295"/>
    </row>
    <row r="673" spans="1:26" ht="15.75" x14ac:dyDescent="0.25">
      <c r="A673" s="295"/>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5"/>
      <c r="Y673" s="295"/>
      <c r="Z673" s="295"/>
    </row>
    <row r="674" spans="1:26" ht="15.75" x14ac:dyDescent="0.25">
      <c r="A674" s="295"/>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row>
    <row r="675" spans="1:26" ht="15.75" x14ac:dyDescent="0.25">
      <c r="A675" s="295"/>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5"/>
      <c r="Y675" s="295"/>
      <c r="Z675" s="295"/>
    </row>
    <row r="676" spans="1:26" ht="15.75" x14ac:dyDescent="0.25">
      <c r="A676" s="295"/>
      <c r="B676" s="295"/>
      <c r="C676" s="295"/>
      <c r="D676" s="295"/>
      <c r="E676" s="295"/>
      <c r="F676" s="295"/>
      <c r="G676" s="295"/>
      <c r="H676" s="295"/>
      <c r="I676" s="295"/>
      <c r="J676" s="295"/>
      <c r="K676" s="295"/>
      <c r="L676" s="295"/>
      <c r="M676" s="295"/>
      <c r="N676" s="295"/>
      <c r="O676" s="295"/>
      <c r="P676" s="295"/>
      <c r="Q676" s="295"/>
      <c r="R676" s="295"/>
      <c r="S676" s="295"/>
      <c r="T676" s="295"/>
      <c r="U676" s="295"/>
      <c r="V676" s="295"/>
      <c r="W676" s="295"/>
      <c r="X676" s="295"/>
      <c r="Y676" s="295"/>
      <c r="Z676" s="295"/>
    </row>
    <row r="677" spans="1:26" ht="15.75" x14ac:dyDescent="0.25">
      <c r="A677" s="295"/>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5"/>
      <c r="Y677" s="295"/>
      <c r="Z677" s="295"/>
    </row>
    <row r="678" spans="1:26" ht="15.75" x14ac:dyDescent="0.25">
      <c r="A678" s="295"/>
      <c r="B678" s="295"/>
      <c r="C678" s="295"/>
      <c r="D678" s="295"/>
      <c r="E678" s="295"/>
      <c r="F678" s="295"/>
      <c r="G678" s="295"/>
      <c r="H678" s="295"/>
      <c r="I678" s="295"/>
      <c r="J678" s="295"/>
      <c r="K678" s="295"/>
      <c r="L678" s="295"/>
      <c r="M678" s="295"/>
      <c r="N678" s="295"/>
      <c r="O678" s="295"/>
      <c r="P678" s="295"/>
      <c r="Q678" s="295"/>
      <c r="R678" s="295"/>
      <c r="S678" s="295"/>
      <c r="T678" s="295"/>
      <c r="U678" s="295"/>
      <c r="V678" s="295"/>
      <c r="W678" s="295"/>
      <c r="X678" s="295"/>
      <c r="Y678" s="295"/>
      <c r="Z678" s="295"/>
    </row>
    <row r="679" spans="1:26" ht="15.75" x14ac:dyDescent="0.25">
      <c r="A679" s="295"/>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5"/>
      <c r="Y679" s="295"/>
      <c r="Z679" s="295"/>
    </row>
    <row r="680" spans="1:26" ht="15.75" x14ac:dyDescent="0.25">
      <c r="A680" s="295"/>
      <c r="B680" s="295"/>
      <c r="C680" s="295"/>
      <c r="D680" s="295"/>
      <c r="E680" s="295"/>
      <c r="F680" s="295"/>
      <c r="G680" s="295"/>
      <c r="H680" s="295"/>
      <c r="I680" s="295"/>
      <c r="J680" s="295"/>
      <c r="K680" s="295"/>
      <c r="L680" s="295"/>
      <c r="M680" s="295"/>
      <c r="N680" s="295"/>
      <c r="O680" s="295"/>
      <c r="P680" s="295"/>
      <c r="Q680" s="295"/>
      <c r="R680" s="295"/>
      <c r="S680" s="295"/>
      <c r="T680" s="295"/>
      <c r="U680" s="295"/>
      <c r="V680" s="295"/>
      <c r="W680" s="295"/>
      <c r="X680" s="295"/>
      <c r="Y680" s="295"/>
      <c r="Z680" s="295"/>
    </row>
    <row r="681" spans="1:26" ht="15.75" x14ac:dyDescent="0.25">
      <c r="A681" s="295"/>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5"/>
      <c r="Y681" s="295"/>
      <c r="Z681" s="295"/>
    </row>
    <row r="682" spans="1:26" ht="15.75" x14ac:dyDescent="0.25">
      <c r="A682" s="295"/>
      <c r="B682" s="295"/>
      <c r="C682" s="295"/>
      <c r="D682" s="295"/>
      <c r="E682" s="295"/>
      <c r="F682" s="295"/>
      <c r="G682" s="295"/>
      <c r="H682" s="295"/>
      <c r="I682" s="295"/>
      <c r="J682" s="295"/>
      <c r="K682" s="295"/>
      <c r="L682" s="295"/>
      <c r="M682" s="295"/>
      <c r="N682" s="295"/>
      <c r="O682" s="295"/>
      <c r="P682" s="295"/>
      <c r="Q682" s="295"/>
      <c r="R682" s="295"/>
      <c r="S682" s="295"/>
      <c r="T682" s="295"/>
      <c r="U682" s="295"/>
      <c r="V682" s="295"/>
      <c r="W682" s="295"/>
      <c r="X682" s="295"/>
      <c r="Y682" s="295"/>
      <c r="Z682" s="295"/>
    </row>
    <row r="683" spans="1:26" ht="15.75" x14ac:dyDescent="0.25">
      <c r="A683" s="295"/>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5"/>
      <c r="Y683" s="295"/>
      <c r="Z683" s="295"/>
    </row>
    <row r="684" spans="1:26" ht="15.75" x14ac:dyDescent="0.25">
      <c r="A684" s="295"/>
      <c r="B684" s="295"/>
      <c r="C684" s="295"/>
      <c r="D684" s="295"/>
      <c r="E684" s="295"/>
      <c r="F684" s="295"/>
      <c r="G684" s="295"/>
      <c r="H684" s="295"/>
      <c r="I684" s="295"/>
      <c r="J684" s="295"/>
      <c r="K684" s="295"/>
      <c r="L684" s="295"/>
      <c r="M684" s="295"/>
      <c r="N684" s="295"/>
      <c r="O684" s="295"/>
      <c r="P684" s="295"/>
      <c r="Q684" s="295"/>
      <c r="R684" s="295"/>
      <c r="S684" s="295"/>
      <c r="T684" s="295"/>
      <c r="U684" s="295"/>
      <c r="V684" s="295"/>
      <c r="W684" s="295"/>
      <c r="X684" s="295"/>
      <c r="Y684" s="295"/>
      <c r="Z684" s="295"/>
    </row>
    <row r="685" spans="1:26" ht="15.75" x14ac:dyDescent="0.25">
      <c r="A685" s="295"/>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5"/>
      <c r="Y685" s="295"/>
      <c r="Z685" s="295"/>
    </row>
    <row r="686" spans="1:26" ht="15.75" x14ac:dyDescent="0.25">
      <c r="A686" s="295"/>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row>
    <row r="687" spans="1:26" ht="15.75" x14ac:dyDescent="0.25">
      <c r="A687" s="295"/>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row>
    <row r="688" spans="1:26" ht="15.75" x14ac:dyDescent="0.25">
      <c r="A688" s="295"/>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row>
    <row r="689" spans="1:26" ht="15.75" x14ac:dyDescent="0.25">
      <c r="A689" s="295"/>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row>
    <row r="690" spans="1:26" ht="15.75" x14ac:dyDescent="0.25">
      <c r="A690" s="295"/>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row>
    <row r="691" spans="1:26" ht="15.75" x14ac:dyDescent="0.25">
      <c r="A691" s="295"/>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row>
    <row r="692" spans="1:26" ht="15.75" x14ac:dyDescent="0.25">
      <c r="A692" s="295"/>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row>
    <row r="693" spans="1:26" ht="15.75" x14ac:dyDescent="0.25">
      <c r="A693" s="295"/>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row>
    <row r="694" spans="1:26" ht="15.75" x14ac:dyDescent="0.25">
      <c r="A694" s="295"/>
      <c r="B694" s="295"/>
      <c r="C694" s="295"/>
      <c r="D694" s="295"/>
      <c r="E694" s="295"/>
      <c r="F694" s="295"/>
      <c r="G694" s="295"/>
      <c r="H694" s="295"/>
      <c r="I694" s="295"/>
      <c r="J694" s="295"/>
      <c r="K694" s="295"/>
      <c r="L694" s="295"/>
      <c r="M694" s="295"/>
      <c r="N694" s="295"/>
      <c r="O694" s="295"/>
      <c r="P694" s="295"/>
      <c r="Q694" s="295"/>
      <c r="R694" s="295"/>
      <c r="S694" s="295"/>
      <c r="T694" s="295"/>
      <c r="U694" s="295"/>
      <c r="V694" s="295"/>
      <c r="W694" s="295"/>
      <c r="X694" s="295"/>
      <c r="Y694" s="295"/>
      <c r="Z694" s="295"/>
    </row>
    <row r="695" spans="1:26" ht="15.75" x14ac:dyDescent="0.25">
      <c r="A695" s="295"/>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5"/>
      <c r="Y695" s="295"/>
      <c r="Z695" s="295"/>
    </row>
    <row r="696" spans="1:26" ht="15.75" x14ac:dyDescent="0.25">
      <c r="A696" s="295"/>
      <c r="B696" s="295"/>
      <c r="C696" s="295"/>
      <c r="D696" s="295"/>
      <c r="E696" s="295"/>
      <c r="F696" s="295"/>
      <c r="G696" s="295"/>
      <c r="H696" s="295"/>
      <c r="I696" s="295"/>
      <c r="J696" s="295"/>
      <c r="K696" s="295"/>
      <c r="L696" s="295"/>
      <c r="M696" s="295"/>
      <c r="N696" s="295"/>
      <c r="O696" s="295"/>
      <c r="P696" s="295"/>
      <c r="Q696" s="295"/>
      <c r="R696" s="295"/>
      <c r="S696" s="295"/>
      <c r="T696" s="295"/>
      <c r="U696" s="295"/>
      <c r="V696" s="295"/>
      <c r="W696" s="295"/>
      <c r="X696" s="295"/>
      <c r="Y696" s="295"/>
      <c r="Z696" s="295"/>
    </row>
    <row r="697" spans="1:26" ht="15.75" x14ac:dyDescent="0.25">
      <c r="A697" s="295"/>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5"/>
      <c r="Y697" s="295"/>
      <c r="Z697" s="295"/>
    </row>
    <row r="698" spans="1:26" ht="15.75" x14ac:dyDescent="0.25">
      <c r="A698" s="295"/>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row>
    <row r="699" spans="1:26" ht="15.75" x14ac:dyDescent="0.25">
      <c r="A699" s="295"/>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row>
    <row r="700" spans="1:26" ht="15.75" x14ac:dyDescent="0.25">
      <c r="A700" s="295"/>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row>
    <row r="701" spans="1:26" ht="15.75" x14ac:dyDescent="0.25">
      <c r="A701" s="295"/>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5"/>
      <c r="Y701" s="295"/>
      <c r="Z701" s="295"/>
    </row>
    <row r="702" spans="1:26" ht="15.75" x14ac:dyDescent="0.25">
      <c r="A702" s="295"/>
      <c r="B702" s="295"/>
      <c r="C702" s="295"/>
      <c r="D702" s="295"/>
      <c r="E702" s="295"/>
      <c r="F702" s="295"/>
      <c r="G702" s="295"/>
      <c r="H702" s="295"/>
      <c r="I702" s="295"/>
      <c r="J702" s="295"/>
      <c r="K702" s="295"/>
      <c r="L702" s="295"/>
      <c r="M702" s="295"/>
      <c r="N702" s="295"/>
      <c r="O702" s="295"/>
      <c r="P702" s="295"/>
      <c r="Q702" s="295"/>
      <c r="R702" s="295"/>
      <c r="S702" s="295"/>
      <c r="T702" s="295"/>
      <c r="U702" s="295"/>
      <c r="V702" s="295"/>
      <c r="W702" s="295"/>
      <c r="X702" s="295"/>
      <c r="Y702" s="295"/>
      <c r="Z702" s="295"/>
    </row>
    <row r="703" spans="1:26" ht="15.75" x14ac:dyDescent="0.25">
      <c r="A703" s="295"/>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row>
    <row r="704" spans="1:26" ht="15.75" x14ac:dyDescent="0.25">
      <c r="A704" s="295"/>
      <c r="B704" s="295"/>
      <c r="C704" s="295"/>
      <c r="D704" s="295"/>
      <c r="E704" s="295"/>
      <c r="F704" s="295"/>
      <c r="G704" s="295"/>
      <c r="H704" s="295"/>
      <c r="I704" s="295"/>
      <c r="J704" s="295"/>
      <c r="K704" s="295"/>
      <c r="L704" s="295"/>
      <c r="M704" s="295"/>
      <c r="N704" s="295"/>
      <c r="O704" s="295"/>
      <c r="P704" s="295"/>
      <c r="Q704" s="295"/>
      <c r="R704" s="295"/>
      <c r="S704" s="295"/>
      <c r="T704" s="295"/>
      <c r="U704" s="295"/>
      <c r="V704" s="295"/>
      <c r="W704" s="295"/>
      <c r="X704" s="295"/>
      <c r="Y704" s="295"/>
      <c r="Z704" s="295"/>
    </row>
    <row r="705" spans="1:26" ht="15.75" x14ac:dyDescent="0.25">
      <c r="A705" s="295"/>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row>
    <row r="706" spans="1:26" ht="15.75" x14ac:dyDescent="0.25">
      <c r="A706" s="295"/>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row>
    <row r="707" spans="1:26" ht="15.75" x14ac:dyDescent="0.25">
      <c r="A707" s="295"/>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5"/>
      <c r="Y707" s="295"/>
      <c r="Z707" s="295"/>
    </row>
    <row r="708" spans="1:26" ht="15.75" x14ac:dyDescent="0.25">
      <c r="A708" s="295"/>
      <c r="B708" s="295"/>
      <c r="C708" s="295"/>
      <c r="D708" s="295"/>
      <c r="E708" s="295"/>
      <c r="F708" s="295"/>
      <c r="G708" s="295"/>
      <c r="H708" s="295"/>
      <c r="I708" s="295"/>
      <c r="J708" s="295"/>
      <c r="K708" s="295"/>
      <c r="L708" s="295"/>
      <c r="M708" s="295"/>
      <c r="N708" s="295"/>
      <c r="O708" s="295"/>
      <c r="P708" s="295"/>
      <c r="Q708" s="295"/>
      <c r="R708" s="295"/>
      <c r="S708" s="295"/>
      <c r="T708" s="295"/>
      <c r="U708" s="295"/>
      <c r="V708" s="295"/>
      <c r="W708" s="295"/>
      <c r="X708" s="295"/>
      <c r="Y708" s="295"/>
      <c r="Z708" s="295"/>
    </row>
    <row r="709" spans="1:26" ht="15.75" x14ac:dyDescent="0.25">
      <c r="A709" s="295"/>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5"/>
      <c r="Y709" s="295"/>
      <c r="Z709" s="295"/>
    </row>
    <row r="710" spans="1:26" ht="15.75" x14ac:dyDescent="0.25">
      <c r="A710" s="295"/>
      <c r="B710" s="295"/>
      <c r="C710" s="295"/>
      <c r="D710" s="295"/>
      <c r="E710" s="295"/>
      <c r="F710" s="295"/>
      <c r="G710" s="295"/>
      <c r="H710" s="295"/>
      <c r="I710" s="295"/>
      <c r="J710" s="295"/>
      <c r="K710" s="295"/>
      <c r="L710" s="295"/>
      <c r="M710" s="295"/>
      <c r="N710" s="295"/>
      <c r="O710" s="295"/>
      <c r="P710" s="295"/>
      <c r="Q710" s="295"/>
      <c r="R710" s="295"/>
      <c r="S710" s="295"/>
      <c r="T710" s="295"/>
      <c r="U710" s="295"/>
      <c r="V710" s="295"/>
      <c r="W710" s="295"/>
      <c r="X710" s="295"/>
      <c r="Y710" s="295"/>
      <c r="Z710" s="295"/>
    </row>
    <row r="711" spans="1:26" ht="15.75" x14ac:dyDescent="0.25">
      <c r="A711" s="295"/>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5"/>
      <c r="Y711" s="295"/>
      <c r="Z711" s="295"/>
    </row>
    <row r="712" spans="1:26" ht="15.75" x14ac:dyDescent="0.25">
      <c r="A712" s="295"/>
      <c r="B712" s="295"/>
      <c r="C712" s="295"/>
      <c r="D712" s="295"/>
      <c r="E712" s="295"/>
      <c r="F712" s="295"/>
      <c r="G712" s="295"/>
      <c r="H712" s="295"/>
      <c r="I712" s="295"/>
      <c r="J712" s="295"/>
      <c r="K712" s="295"/>
      <c r="L712" s="295"/>
      <c r="M712" s="295"/>
      <c r="N712" s="295"/>
      <c r="O712" s="295"/>
      <c r="P712" s="295"/>
      <c r="Q712" s="295"/>
      <c r="R712" s="295"/>
      <c r="S712" s="295"/>
      <c r="T712" s="295"/>
      <c r="U712" s="295"/>
      <c r="V712" s="295"/>
      <c r="W712" s="295"/>
      <c r="X712" s="295"/>
      <c r="Y712" s="295"/>
      <c r="Z712" s="295"/>
    </row>
    <row r="713" spans="1:26" ht="15.75" x14ac:dyDescent="0.25">
      <c r="A713" s="295"/>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5"/>
      <c r="Y713" s="295"/>
      <c r="Z713" s="295"/>
    </row>
    <row r="714" spans="1:26" ht="15.75" x14ac:dyDescent="0.25">
      <c r="A714" s="295"/>
      <c r="B714" s="295"/>
      <c r="C714" s="295"/>
      <c r="D714" s="295"/>
      <c r="E714" s="295"/>
      <c r="F714" s="295"/>
      <c r="G714" s="295"/>
      <c r="H714" s="295"/>
      <c r="I714" s="295"/>
      <c r="J714" s="295"/>
      <c r="K714" s="295"/>
      <c r="L714" s="295"/>
      <c r="M714" s="295"/>
      <c r="N714" s="295"/>
      <c r="O714" s="295"/>
      <c r="P714" s="295"/>
      <c r="Q714" s="295"/>
      <c r="R714" s="295"/>
      <c r="S714" s="295"/>
      <c r="T714" s="295"/>
      <c r="U714" s="295"/>
      <c r="V714" s="295"/>
      <c r="W714" s="295"/>
      <c r="X714" s="295"/>
      <c r="Y714" s="295"/>
      <c r="Z714" s="295"/>
    </row>
    <row r="715" spans="1:26" ht="15.75" x14ac:dyDescent="0.25">
      <c r="A715" s="295"/>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5"/>
      <c r="Y715" s="295"/>
      <c r="Z715" s="295"/>
    </row>
    <row r="716" spans="1:26" ht="15.75" x14ac:dyDescent="0.25">
      <c r="A716" s="295"/>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row>
    <row r="717" spans="1:26" ht="15.75" x14ac:dyDescent="0.25">
      <c r="A717" s="295"/>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row>
    <row r="718" spans="1:26" ht="15.75" x14ac:dyDescent="0.25">
      <c r="A718" s="295"/>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row>
    <row r="719" spans="1:26" ht="15.75" x14ac:dyDescent="0.25">
      <c r="A719" s="295"/>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row>
    <row r="720" spans="1:26" ht="15.75" x14ac:dyDescent="0.25">
      <c r="A720" s="295"/>
      <c r="B720" s="295"/>
      <c r="C720" s="295"/>
      <c r="D720" s="295"/>
      <c r="E720" s="295"/>
      <c r="F720" s="295"/>
      <c r="G720" s="295"/>
      <c r="H720" s="295"/>
      <c r="I720" s="295"/>
      <c r="J720" s="295"/>
      <c r="K720" s="295"/>
      <c r="L720" s="295"/>
      <c r="M720" s="295"/>
      <c r="N720" s="295"/>
      <c r="O720" s="295"/>
      <c r="P720" s="295"/>
      <c r="Q720" s="295"/>
      <c r="R720" s="295"/>
      <c r="S720" s="295"/>
      <c r="T720" s="295"/>
      <c r="U720" s="295"/>
      <c r="V720" s="295"/>
      <c r="W720" s="295"/>
      <c r="X720" s="295"/>
      <c r="Y720" s="295"/>
      <c r="Z720" s="295"/>
    </row>
    <row r="721" spans="1:26" ht="15.75" x14ac:dyDescent="0.25">
      <c r="A721" s="295"/>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row>
    <row r="722" spans="1:26" ht="15.75" x14ac:dyDescent="0.25">
      <c r="A722" s="295"/>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row>
    <row r="723" spans="1:26" ht="15.75" x14ac:dyDescent="0.25">
      <c r="A723" s="295"/>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row>
    <row r="724" spans="1:26" ht="15.75" x14ac:dyDescent="0.25">
      <c r="A724" s="295"/>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row>
    <row r="725" spans="1:26" ht="15.75" x14ac:dyDescent="0.25">
      <c r="A725" s="295"/>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row>
    <row r="726" spans="1:26" ht="15.75" x14ac:dyDescent="0.25">
      <c r="A726" s="295"/>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row>
    <row r="727" spans="1:26" ht="15.75" x14ac:dyDescent="0.25">
      <c r="A727" s="295"/>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row>
    <row r="728" spans="1:26" ht="15.75" x14ac:dyDescent="0.25">
      <c r="A728" s="295"/>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row>
    <row r="729" spans="1:26" ht="15.75" x14ac:dyDescent="0.25">
      <c r="A729" s="295"/>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row>
    <row r="730" spans="1:26" ht="15.75" x14ac:dyDescent="0.25">
      <c r="A730" s="295"/>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row>
    <row r="731" spans="1:26" ht="15.75" x14ac:dyDescent="0.25">
      <c r="A731" s="295"/>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row>
    <row r="732" spans="1:26" ht="15.75" x14ac:dyDescent="0.25">
      <c r="A732" s="295"/>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row>
    <row r="733" spans="1:26" ht="15.75" x14ac:dyDescent="0.25">
      <c r="A733" s="295"/>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row>
    <row r="734" spans="1:26" ht="15.75" x14ac:dyDescent="0.25">
      <c r="A734" s="295"/>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row>
    <row r="735" spans="1:26" ht="15.75" x14ac:dyDescent="0.25">
      <c r="A735" s="295"/>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row>
    <row r="736" spans="1:26" ht="15.75" x14ac:dyDescent="0.25">
      <c r="A736" s="295"/>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row>
    <row r="737" spans="1:26" ht="15.75" x14ac:dyDescent="0.25">
      <c r="A737" s="295"/>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row>
    <row r="738" spans="1:26" ht="15.75" x14ac:dyDescent="0.25">
      <c r="A738" s="295"/>
      <c r="B738" s="295"/>
      <c r="C738" s="295"/>
      <c r="D738" s="295"/>
      <c r="E738" s="295"/>
      <c r="F738" s="295"/>
      <c r="G738" s="295"/>
      <c r="H738" s="295"/>
      <c r="I738" s="295"/>
      <c r="J738" s="295"/>
      <c r="K738" s="295"/>
      <c r="L738" s="295"/>
      <c r="M738" s="295"/>
      <c r="N738" s="295"/>
      <c r="O738" s="295"/>
      <c r="P738" s="295"/>
      <c r="Q738" s="295"/>
      <c r="R738" s="295"/>
      <c r="S738" s="295"/>
      <c r="T738" s="295"/>
      <c r="U738" s="295"/>
      <c r="V738" s="295"/>
      <c r="W738" s="295"/>
      <c r="X738" s="295"/>
      <c r="Y738" s="295"/>
      <c r="Z738" s="295"/>
    </row>
    <row r="739" spans="1:26" ht="15.75" x14ac:dyDescent="0.25">
      <c r="A739" s="295"/>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row>
    <row r="740" spans="1:26" ht="15.75" x14ac:dyDescent="0.25">
      <c r="A740" s="295"/>
      <c r="B740" s="295"/>
      <c r="C740" s="295"/>
      <c r="D740" s="295"/>
      <c r="E740" s="295"/>
      <c r="F740" s="295"/>
      <c r="G740" s="295"/>
      <c r="H740" s="295"/>
      <c r="I740" s="295"/>
      <c r="J740" s="295"/>
      <c r="K740" s="295"/>
      <c r="L740" s="295"/>
      <c r="M740" s="295"/>
      <c r="N740" s="295"/>
      <c r="O740" s="295"/>
      <c r="P740" s="295"/>
      <c r="Q740" s="295"/>
      <c r="R740" s="295"/>
      <c r="S740" s="295"/>
      <c r="T740" s="295"/>
      <c r="U740" s="295"/>
      <c r="V740" s="295"/>
      <c r="W740" s="295"/>
      <c r="X740" s="295"/>
      <c r="Y740" s="295"/>
      <c r="Z740" s="295"/>
    </row>
    <row r="741" spans="1:26" ht="15.75" x14ac:dyDescent="0.25">
      <c r="A741" s="295"/>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5"/>
      <c r="Y741" s="295"/>
      <c r="Z741" s="295"/>
    </row>
    <row r="742" spans="1:26" ht="15.75" x14ac:dyDescent="0.25">
      <c r="A742" s="295"/>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row>
    <row r="743" spans="1:26" ht="15.75" x14ac:dyDescent="0.25">
      <c r="A743" s="295"/>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5"/>
      <c r="Y743" s="295"/>
      <c r="Z743" s="295"/>
    </row>
    <row r="744" spans="1:26" ht="15.75" x14ac:dyDescent="0.25">
      <c r="A744" s="295"/>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row>
    <row r="745" spans="1:26" ht="15.75" x14ac:dyDescent="0.25">
      <c r="A745" s="295"/>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row>
    <row r="746" spans="1:26" ht="15.75" x14ac:dyDescent="0.25">
      <c r="A746" s="295"/>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row>
    <row r="747" spans="1:26" ht="15.75" x14ac:dyDescent="0.25">
      <c r="A747" s="295"/>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5"/>
      <c r="Y747" s="295"/>
      <c r="Z747" s="295"/>
    </row>
    <row r="748" spans="1:26" ht="15.75" x14ac:dyDescent="0.25">
      <c r="A748" s="295"/>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row>
    <row r="749" spans="1:26" ht="15.75" x14ac:dyDescent="0.25">
      <c r="A749" s="295"/>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row>
    <row r="750" spans="1:26" ht="15.75" x14ac:dyDescent="0.25">
      <c r="A750" s="295"/>
      <c r="B750" s="295"/>
      <c r="C750" s="295"/>
      <c r="D750" s="295"/>
      <c r="E750" s="295"/>
      <c r="F750" s="295"/>
      <c r="G750" s="295"/>
      <c r="H750" s="295"/>
      <c r="I750" s="295"/>
      <c r="J750" s="295"/>
      <c r="K750" s="295"/>
      <c r="L750" s="295"/>
      <c r="M750" s="295"/>
      <c r="N750" s="295"/>
      <c r="O750" s="295"/>
      <c r="P750" s="295"/>
      <c r="Q750" s="295"/>
      <c r="R750" s="295"/>
      <c r="S750" s="295"/>
      <c r="T750" s="295"/>
      <c r="U750" s="295"/>
      <c r="V750" s="295"/>
      <c r="W750" s="295"/>
      <c r="X750" s="295"/>
      <c r="Y750" s="295"/>
      <c r="Z750" s="295"/>
    </row>
    <row r="751" spans="1:26" ht="15.75" x14ac:dyDescent="0.25">
      <c r="A751" s="295"/>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row>
    <row r="752" spans="1:26" ht="15.75" x14ac:dyDescent="0.25">
      <c r="A752" s="295"/>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row>
    <row r="753" spans="1:26" ht="15.75" x14ac:dyDescent="0.25">
      <c r="A753" s="295"/>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row>
    <row r="754" spans="1:26" ht="15.75" x14ac:dyDescent="0.25">
      <c r="A754" s="295"/>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row>
    <row r="755" spans="1:26" ht="15.75" x14ac:dyDescent="0.25">
      <c r="A755" s="295"/>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row>
    <row r="756" spans="1:26" ht="15.75" x14ac:dyDescent="0.25">
      <c r="A756" s="295"/>
      <c r="B756" s="295"/>
      <c r="C756" s="295"/>
      <c r="D756" s="295"/>
      <c r="E756" s="295"/>
      <c r="F756" s="295"/>
      <c r="G756" s="295"/>
      <c r="H756" s="295"/>
      <c r="I756" s="295"/>
      <c r="J756" s="295"/>
      <c r="K756" s="295"/>
      <c r="L756" s="295"/>
      <c r="M756" s="295"/>
      <c r="N756" s="295"/>
      <c r="O756" s="295"/>
      <c r="P756" s="295"/>
      <c r="Q756" s="295"/>
      <c r="R756" s="295"/>
      <c r="S756" s="295"/>
      <c r="T756" s="295"/>
      <c r="U756" s="295"/>
      <c r="V756" s="295"/>
      <c r="W756" s="295"/>
      <c r="X756" s="295"/>
      <c r="Y756" s="295"/>
      <c r="Z756" s="295"/>
    </row>
    <row r="757" spans="1:26" ht="15.75" x14ac:dyDescent="0.25">
      <c r="A757" s="295"/>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5"/>
      <c r="Y757" s="295"/>
      <c r="Z757" s="295"/>
    </row>
    <row r="758" spans="1:26" ht="15.75" x14ac:dyDescent="0.25">
      <c r="A758" s="295"/>
      <c r="B758" s="295"/>
      <c r="C758" s="295"/>
      <c r="D758" s="295"/>
      <c r="E758" s="295"/>
      <c r="F758" s="295"/>
      <c r="G758" s="295"/>
      <c r="H758" s="295"/>
      <c r="I758" s="295"/>
      <c r="J758" s="295"/>
      <c r="K758" s="295"/>
      <c r="L758" s="295"/>
      <c r="M758" s="295"/>
      <c r="N758" s="295"/>
      <c r="O758" s="295"/>
      <c r="P758" s="295"/>
      <c r="Q758" s="295"/>
      <c r="R758" s="295"/>
      <c r="S758" s="295"/>
      <c r="T758" s="295"/>
      <c r="U758" s="295"/>
      <c r="V758" s="295"/>
      <c r="W758" s="295"/>
      <c r="X758" s="295"/>
      <c r="Y758" s="295"/>
      <c r="Z758" s="295"/>
    </row>
    <row r="759" spans="1:26" ht="15.75" x14ac:dyDescent="0.25">
      <c r="A759" s="295"/>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5"/>
      <c r="Y759" s="295"/>
      <c r="Z759" s="295"/>
    </row>
    <row r="760" spans="1:26" ht="15.75" x14ac:dyDescent="0.25">
      <c r="A760" s="295"/>
      <c r="B760" s="295"/>
      <c r="C760" s="295"/>
      <c r="D760" s="295"/>
      <c r="E760" s="295"/>
      <c r="F760" s="295"/>
      <c r="G760" s="295"/>
      <c r="H760" s="295"/>
      <c r="I760" s="295"/>
      <c r="J760" s="295"/>
      <c r="K760" s="295"/>
      <c r="L760" s="295"/>
      <c r="M760" s="295"/>
      <c r="N760" s="295"/>
      <c r="O760" s="295"/>
      <c r="P760" s="295"/>
      <c r="Q760" s="295"/>
      <c r="R760" s="295"/>
      <c r="S760" s="295"/>
      <c r="T760" s="295"/>
      <c r="U760" s="295"/>
      <c r="V760" s="295"/>
      <c r="W760" s="295"/>
      <c r="X760" s="295"/>
      <c r="Y760" s="295"/>
      <c r="Z760" s="295"/>
    </row>
    <row r="761" spans="1:26" ht="15.75" x14ac:dyDescent="0.25">
      <c r="A761" s="295"/>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row>
    <row r="762" spans="1:26" ht="15.75" x14ac:dyDescent="0.25">
      <c r="A762" s="295"/>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row>
    <row r="763" spans="1:26" ht="15.75" x14ac:dyDescent="0.25">
      <c r="A763" s="295"/>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5"/>
      <c r="Y763" s="295"/>
      <c r="Z763" s="295"/>
    </row>
    <row r="764" spans="1:26" ht="15.75" x14ac:dyDescent="0.25">
      <c r="A764" s="295"/>
      <c r="B764" s="295"/>
      <c r="C764" s="295"/>
      <c r="D764" s="295"/>
      <c r="E764" s="295"/>
      <c r="F764" s="295"/>
      <c r="G764" s="295"/>
      <c r="H764" s="295"/>
      <c r="I764" s="295"/>
      <c r="J764" s="295"/>
      <c r="K764" s="295"/>
      <c r="L764" s="295"/>
      <c r="M764" s="295"/>
      <c r="N764" s="295"/>
      <c r="O764" s="295"/>
      <c r="P764" s="295"/>
      <c r="Q764" s="295"/>
      <c r="R764" s="295"/>
      <c r="S764" s="295"/>
      <c r="T764" s="295"/>
      <c r="U764" s="295"/>
      <c r="V764" s="295"/>
      <c r="W764" s="295"/>
      <c r="X764" s="295"/>
      <c r="Y764" s="295"/>
      <c r="Z764" s="295"/>
    </row>
    <row r="765" spans="1:26" ht="15.75" x14ac:dyDescent="0.25">
      <c r="A765" s="295"/>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5"/>
      <c r="Y765" s="295"/>
      <c r="Z765" s="295"/>
    </row>
    <row r="766" spans="1:26" ht="15.75" x14ac:dyDescent="0.25">
      <c r="A766" s="295"/>
      <c r="B766" s="295"/>
      <c r="C766" s="295"/>
      <c r="D766" s="295"/>
      <c r="E766" s="295"/>
      <c r="F766" s="295"/>
      <c r="G766" s="295"/>
      <c r="H766" s="295"/>
      <c r="I766" s="295"/>
      <c r="J766" s="295"/>
      <c r="K766" s="295"/>
      <c r="L766" s="295"/>
      <c r="M766" s="295"/>
      <c r="N766" s="295"/>
      <c r="O766" s="295"/>
      <c r="P766" s="295"/>
      <c r="Q766" s="295"/>
      <c r="R766" s="295"/>
      <c r="S766" s="295"/>
      <c r="T766" s="295"/>
      <c r="U766" s="295"/>
      <c r="V766" s="295"/>
      <c r="W766" s="295"/>
      <c r="X766" s="295"/>
      <c r="Y766" s="295"/>
      <c r="Z766" s="295"/>
    </row>
    <row r="767" spans="1:26" ht="15.75" x14ac:dyDescent="0.25">
      <c r="A767" s="295"/>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5"/>
      <c r="Y767" s="295"/>
      <c r="Z767" s="295"/>
    </row>
    <row r="768" spans="1:26" ht="15.75" x14ac:dyDescent="0.25">
      <c r="A768" s="295"/>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row>
    <row r="769" spans="1:26" ht="15.75" x14ac:dyDescent="0.25">
      <c r="A769" s="295"/>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row>
    <row r="770" spans="1:26" ht="15.75" x14ac:dyDescent="0.25">
      <c r="A770" s="295"/>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row>
    <row r="771" spans="1:26" ht="15.75" x14ac:dyDescent="0.25">
      <c r="A771" s="295"/>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row>
    <row r="772" spans="1:26" ht="15.75" x14ac:dyDescent="0.25">
      <c r="A772" s="295"/>
      <c r="B772" s="295"/>
      <c r="C772" s="295"/>
      <c r="D772" s="295"/>
      <c r="E772" s="295"/>
      <c r="F772" s="295"/>
      <c r="G772" s="295"/>
      <c r="H772" s="295"/>
      <c r="I772" s="295"/>
      <c r="J772" s="295"/>
      <c r="K772" s="295"/>
      <c r="L772" s="295"/>
      <c r="M772" s="295"/>
      <c r="N772" s="295"/>
      <c r="O772" s="295"/>
      <c r="P772" s="295"/>
      <c r="Q772" s="295"/>
      <c r="R772" s="295"/>
      <c r="S772" s="295"/>
      <c r="T772" s="295"/>
      <c r="U772" s="295"/>
      <c r="V772" s="295"/>
      <c r="W772" s="295"/>
      <c r="X772" s="295"/>
      <c r="Y772" s="295"/>
      <c r="Z772" s="295"/>
    </row>
    <row r="773" spans="1:26" ht="15.75" x14ac:dyDescent="0.25">
      <c r="A773" s="295"/>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5"/>
      <c r="Y773" s="295"/>
      <c r="Z773" s="295"/>
    </row>
    <row r="774" spans="1:26" ht="15.75" x14ac:dyDescent="0.25">
      <c r="A774" s="295"/>
      <c r="B774" s="295"/>
      <c r="C774" s="295"/>
      <c r="D774" s="295"/>
      <c r="E774" s="295"/>
      <c r="F774" s="295"/>
      <c r="G774" s="295"/>
      <c r="H774" s="295"/>
      <c r="I774" s="295"/>
      <c r="J774" s="295"/>
      <c r="K774" s="295"/>
      <c r="L774" s="295"/>
      <c r="M774" s="295"/>
      <c r="N774" s="295"/>
      <c r="O774" s="295"/>
      <c r="P774" s="295"/>
      <c r="Q774" s="295"/>
      <c r="R774" s="295"/>
      <c r="S774" s="295"/>
      <c r="T774" s="295"/>
      <c r="U774" s="295"/>
      <c r="V774" s="295"/>
      <c r="W774" s="295"/>
      <c r="X774" s="295"/>
      <c r="Y774" s="295"/>
      <c r="Z774" s="295"/>
    </row>
    <row r="775" spans="1:26" ht="15.75" x14ac:dyDescent="0.25">
      <c r="A775" s="295"/>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5"/>
      <c r="Y775" s="295"/>
      <c r="Z775" s="295"/>
    </row>
    <row r="776" spans="1:26" ht="15.75" x14ac:dyDescent="0.25">
      <c r="A776" s="295"/>
      <c r="B776" s="295"/>
      <c r="C776" s="295"/>
      <c r="D776" s="295"/>
      <c r="E776" s="295"/>
      <c r="F776" s="295"/>
      <c r="G776" s="295"/>
      <c r="H776" s="295"/>
      <c r="I776" s="295"/>
      <c r="J776" s="295"/>
      <c r="K776" s="295"/>
      <c r="L776" s="295"/>
      <c r="M776" s="295"/>
      <c r="N776" s="295"/>
      <c r="O776" s="295"/>
      <c r="P776" s="295"/>
      <c r="Q776" s="295"/>
      <c r="R776" s="295"/>
      <c r="S776" s="295"/>
      <c r="T776" s="295"/>
      <c r="U776" s="295"/>
      <c r="V776" s="295"/>
      <c r="W776" s="295"/>
      <c r="X776" s="295"/>
      <c r="Y776" s="295"/>
      <c r="Z776" s="295"/>
    </row>
    <row r="777" spans="1:26" ht="15.75" x14ac:dyDescent="0.25">
      <c r="A777" s="295"/>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row>
    <row r="778" spans="1:26" ht="15.75" x14ac:dyDescent="0.25">
      <c r="A778" s="295"/>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row>
    <row r="779" spans="1:26" ht="15.75" x14ac:dyDescent="0.25">
      <c r="A779" s="295"/>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row>
    <row r="780" spans="1:26" ht="15.75" x14ac:dyDescent="0.25">
      <c r="A780" s="295"/>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row>
    <row r="781" spans="1:26" ht="15.75" x14ac:dyDescent="0.25">
      <c r="A781" s="295"/>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5"/>
      <c r="Y781" s="295"/>
      <c r="Z781" s="295"/>
    </row>
    <row r="782" spans="1:26" ht="15.75" x14ac:dyDescent="0.25">
      <c r="A782" s="295"/>
      <c r="B782" s="295"/>
      <c r="C782" s="295"/>
      <c r="D782" s="295"/>
      <c r="E782" s="295"/>
      <c r="F782" s="295"/>
      <c r="G782" s="295"/>
      <c r="H782" s="295"/>
      <c r="I782" s="295"/>
      <c r="J782" s="295"/>
      <c r="K782" s="295"/>
      <c r="L782" s="295"/>
      <c r="M782" s="295"/>
      <c r="N782" s="295"/>
      <c r="O782" s="295"/>
      <c r="P782" s="295"/>
      <c r="Q782" s="295"/>
      <c r="R782" s="295"/>
      <c r="S782" s="295"/>
      <c r="T782" s="295"/>
      <c r="U782" s="295"/>
      <c r="V782" s="295"/>
      <c r="W782" s="295"/>
      <c r="X782" s="295"/>
      <c r="Y782" s="295"/>
      <c r="Z782" s="295"/>
    </row>
    <row r="783" spans="1:26" ht="15.75" x14ac:dyDescent="0.25">
      <c r="A783" s="295"/>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row>
    <row r="784" spans="1:26" ht="15.75" x14ac:dyDescent="0.25">
      <c r="A784" s="295"/>
      <c r="B784" s="295"/>
      <c r="C784" s="295"/>
      <c r="D784" s="295"/>
      <c r="E784" s="295"/>
      <c r="F784" s="295"/>
      <c r="G784" s="295"/>
      <c r="H784" s="295"/>
      <c r="I784" s="295"/>
      <c r="J784" s="295"/>
      <c r="K784" s="295"/>
      <c r="L784" s="295"/>
      <c r="M784" s="295"/>
      <c r="N784" s="295"/>
      <c r="O784" s="295"/>
      <c r="P784" s="295"/>
      <c r="Q784" s="295"/>
      <c r="R784" s="295"/>
      <c r="S784" s="295"/>
      <c r="T784" s="295"/>
      <c r="U784" s="295"/>
      <c r="V784" s="295"/>
      <c r="W784" s="295"/>
      <c r="X784" s="295"/>
      <c r="Y784" s="295"/>
      <c r="Z784" s="295"/>
    </row>
    <row r="785" spans="1:26" ht="15.75" x14ac:dyDescent="0.25">
      <c r="A785" s="295"/>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5"/>
      <c r="Y785" s="295"/>
      <c r="Z785" s="295"/>
    </row>
    <row r="786" spans="1:26" ht="15.75" x14ac:dyDescent="0.25">
      <c r="A786" s="295"/>
      <c r="B786" s="295"/>
      <c r="C786" s="295"/>
      <c r="D786" s="295"/>
      <c r="E786" s="295"/>
      <c r="F786" s="295"/>
      <c r="G786" s="295"/>
      <c r="H786" s="295"/>
      <c r="I786" s="295"/>
      <c r="J786" s="295"/>
      <c r="K786" s="295"/>
      <c r="L786" s="295"/>
      <c r="M786" s="295"/>
      <c r="N786" s="295"/>
      <c r="O786" s="295"/>
      <c r="P786" s="295"/>
      <c r="Q786" s="295"/>
      <c r="R786" s="295"/>
      <c r="S786" s="295"/>
      <c r="T786" s="295"/>
      <c r="U786" s="295"/>
      <c r="V786" s="295"/>
      <c r="W786" s="295"/>
      <c r="X786" s="295"/>
      <c r="Y786" s="295"/>
      <c r="Z786" s="295"/>
    </row>
    <row r="787" spans="1:26" ht="15.75" x14ac:dyDescent="0.25">
      <c r="A787" s="295"/>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5"/>
      <c r="Y787" s="295"/>
      <c r="Z787" s="295"/>
    </row>
    <row r="788" spans="1:26" ht="15.75" x14ac:dyDescent="0.25">
      <c r="A788" s="295"/>
      <c r="B788" s="295"/>
      <c r="C788" s="295"/>
      <c r="D788" s="295"/>
      <c r="E788" s="295"/>
      <c r="F788" s="295"/>
      <c r="G788" s="295"/>
      <c r="H788" s="295"/>
      <c r="I788" s="295"/>
      <c r="J788" s="295"/>
      <c r="K788" s="295"/>
      <c r="L788" s="295"/>
      <c r="M788" s="295"/>
      <c r="N788" s="295"/>
      <c r="O788" s="295"/>
      <c r="P788" s="295"/>
      <c r="Q788" s="295"/>
      <c r="R788" s="295"/>
      <c r="S788" s="295"/>
      <c r="T788" s="295"/>
      <c r="U788" s="295"/>
      <c r="V788" s="295"/>
      <c r="W788" s="295"/>
      <c r="X788" s="295"/>
      <c r="Y788" s="295"/>
      <c r="Z788" s="295"/>
    </row>
    <row r="789" spans="1:26" ht="15.75" x14ac:dyDescent="0.25">
      <c r="A789" s="295"/>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5"/>
      <c r="Y789" s="295"/>
      <c r="Z789" s="295"/>
    </row>
    <row r="790" spans="1:26" ht="15.75" x14ac:dyDescent="0.25">
      <c r="A790" s="295"/>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row>
    <row r="791" spans="1:26" ht="15.75" x14ac:dyDescent="0.25">
      <c r="A791" s="295"/>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row>
    <row r="792" spans="1:26" ht="15.75" x14ac:dyDescent="0.25">
      <c r="A792" s="295"/>
      <c r="B792" s="295"/>
      <c r="C792" s="295"/>
      <c r="D792" s="295"/>
      <c r="E792" s="295"/>
      <c r="F792" s="295"/>
      <c r="G792" s="295"/>
      <c r="H792" s="295"/>
      <c r="I792" s="295"/>
      <c r="J792" s="295"/>
      <c r="K792" s="295"/>
      <c r="L792" s="295"/>
      <c r="M792" s="295"/>
      <c r="N792" s="295"/>
      <c r="O792" s="295"/>
      <c r="P792" s="295"/>
      <c r="Q792" s="295"/>
      <c r="R792" s="295"/>
      <c r="S792" s="295"/>
      <c r="T792" s="295"/>
      <c r="U792" s="295"/>
      <c r="V792" s="295"/>
      <c r="W792" s="295"/>
      <c r="X792" s="295"/>
      <c r="Y792" s="295"/>
      <c r="Z792" s="295"/>
    </row>
    <row r="793" spans="1:26" ht="15.75" x14ac:dyDescent="0.25">
      <c r="A793" s="295"/>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row>
    <row r="794" spans="1:26" ht="15.75" x14ac:dyDescent="0.25">
      <c r="A794" s="295"/>
      <c r="B794" s="295"/>
      <c r="C794" s="295"/>
      <c r="D794" s="295"/>
      <c r="E794" s="295"/>
      <c r="F794" s="295"/>
      <c r="G794" s="295"/>
      <c r="H794" s="295"/>
      <c r="I794" s="295"/>
      <c r="J794" s="295"/>
      <c r="K794" s="295"/>
      <c r="L794" s="295"/>
      <c r="M794" s="295"/>
      <c r="N794" s="295"/>
      <c r="O794" s="295"/>
      <c r="P794" s="295"/>
      <c r="Q794" s="295"/>
      <c r="R794" s="295"/>
      <c r="S794" s="295"/>
      <c r="T794" s="295"/>
      <c r="U794" s="295"/>
      <c r="V794" s="295"/>
      <c r="W794" s="295"/>
      <c r="X794" s="295"/>
      <c r="Y794" s="295"/>
      <c r="Z794" s="295"/>
    </row>
    <row r="795" spans="1:26" ht="15.75" x14ac:dyDescent="0.25">
      <c r="A795" s="295"/>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row>
    <row r="796" spans="1:26" ht="15.75" x14ac:dyDescent="0.25">
      <c r="A796" s="295"/>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row>
    <row r="797" spans="1:26" ht="15.75" x14ac:dyDescent="0.25">
      <c r="A797" s="295"/>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row>
    <row r="798" spans="1:26" ht="15.75" x14ac:dyDescent="0.25">
      <c r="A798" s="295"/>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row>
    <row r="799" spans="1:26" ht="15.75" x14ac:dyDescent="0.25">
      <c r="A799" s="295"/>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5"/>
      <c r="Y799" s="295"/>
      <c r="Z799" s="295"/>
    </row>
    <row r="800" spans="1:26" ht="15.75" x14ac:dyDescent="0.25">
      <c r="A800" s="295"/>
      <c r="B800" s="295"/>
      <c r="C800" s="295"/>
      <c r="D800" s="295"/>
      <c r="E800" s="295"/>
      <c r="F800" s="295"/>
      <c r="G800" s="295"/>
      <c r="H800" s="295"/>
      <c r="I800" s="295"/>
      <c r="J800" s="295"/>
      <c r="K800" s="295"/>
      <c r="L800" s="295"/>
      <c r="M800" s="295"/>
      <c r="N800" s="295"/>
      <c r="O800" s="295"/>
      <c r="P800" s="295"/>
      <c r="Q800" s="295"/>
      <c r="R800" s="295"/>
      <c r="S800" s="295"/>
      <c r="T800" s="295"/>
      <c r="U800" s="295"/>
      <c r="V800" s="295"/>
      <c r="W800" s="295"/>
      <c r="X800" s="295"/>
      <c r="Y800" s="295"/>
      <c r="Z800" s="295"/>
    </row>
    <row r="801" spans="1:26" ht="15.75" x14ac:dyDescent="0.25">
      <c r="A801" s="295"/>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5"/>
      <c r="Y801" s="295"/>
      <c r="Z801" s="295"/>
    </row>
    <row r="802" spans="1:26" ht="15.75" x14ac:dyDescent="0.25">
      <c r="A802" s="295"/>
      <c r="B802" s="295"/>
      <c r="C802" s="295"/>
      <c r="D802" s="295"/>
      <c r="E802" s="295"/>
      <c r="F802" s="295"/>
      <c r="G802" s="295"/>
      <c r="H802" s="295"/>
      <c r="I802" s="295"/>
      <c r="J802" s="295"/>
      <c r="K802" s="295"/>
      <c r="L802" s="295"/>
      <c r="M802" s="295"/>
      <c r="N802" s="295"/>
      <c r="O802" s="295"/>
      <c r="P802" s="295"/>
      <c r="Q802" s="295"/>
      <c r="R802" s="295"/>
      <c r="S802" s="295"/>
      <c r="T802" s="295"/>
      <c r="U802" s="295"/>
      <c r="V802" s="295"/>
      <c r="W802" s="295"/>
      <c r="X802" s="295"/>
      <c r="Y802" s="295"/>
      <c r="Z802" s="295"/>
    </row>
    <row r="803" spans="1:26" ht="15.75" x14ac:dyDescent="0.25">
      <c r="A803" s="295"/>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5"/>
      <c r="Y803" s="295"/>
      <c r="Z803" s="295"/>
    </row>
    <row r="804" spans="1:26" ht="15.75" x14ac:dyDescent="0.25">
      <c r="A804" s="295"/>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row>
    <row r="805" spans="1:26" ht="15.75" x14ac:dyDescent="0.25">
      <c r="A805" s="295"/>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row>
    <row r="806" spans="1:26" ht="15.75" x14ac:dyDescent="0.25">
      <c r="A806" s="295"/>
      <c r="B806" s="295"/>
      <c r="C806" s="295"/>
      <c r="D806" s="295"/>
      <c r="E806" s="295"/>
      <c r="F806" s="295"/>
      <c r="G806" s="295"/>
      <c r="H806" s="295"/>
      <c r="I806" s="295"/>
      <c r="J806" s="295"/>
      <c r="K806" s="295"/>
      <c r="L806" s="295"/>
      <c r="M806" s="295"/>
      <c r="N806" s="295"/>
      <c r="O806" s="295"/>
      <c r="P806" s="295"/>
      <c r="Q806" s="295"/>
      <c r="R806" s="295"/>
      <c r="S806" s="295"/>
      <c r="T806" s="295"/>
      <c r="U806" s="295"/>
      <c r="V806" s="295"/>
      <c r="W806" s="295"/>
      <c r="X806" s="295"/>
      <c r="Y806" s="295"/>
      <c r="Z806" s="295"/>
    </row>
    <row r="807" spans="1:26" ht="15.75" x14ac:dyDescent="0.25">
      <c r="A807" s="295"/>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row>
    <row r="808" spans="1:26" ht="15.75" x14ac:dyDescent="0.25">
      <c r="A808" s="295"/>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row>
    <row r="809" spans="1:26" ht="15.75" x14ac:dyDescent="0.25">
      <c r="A809" s="295"/>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row>
    <row r="810" spans="1:26" ht="15.75" x14ac:dyDescent="0.25">
      <c r="A810" s="295"/>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row>
    <row r="811" spans="1:26" ht="15.75" x14ac:dyDescent="0.25">
      <c r="A811" s="295"/>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5"/>
      <c r="Y811" s="295"/>
      <c r="Z811" s="295"/>
    </row>
    <row r="812" spans="1:26" ht="15.75" x14ac:dyDescent="0.25">
      <c r="A812" s="295"/>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row>
    <row r="813" spans="1:26" ht="15.75" x14ac:dyDescent="0.25">
      <c r="A813" s="295"/>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row>
    <row r="814" spans="1:26" ht="15.75" x14ac:dyDescent="0.25">
      <c r="A814" s="295"/>
      <c r="B814" s="295"/>
      <c r="C814" s="295"/>
      <c r="D814" s="295"/>
      <c r="E814" s="295"/>
      <c r="F814" s="295"/>
      <c r="G814" s="295"/>
      <c r="H814" s="295"/>
      <c r="I814" s="295"/>
      <c r="J814" s="295"/>
      <c r="K814" s="295"/>
      <c r="L814" s="295"/>
      <c r="M814" s="295"/>
      <c r="N814" s="295"/>
      <c r="O814" s="295"/>
      <c r="P814" s="295"/>
      <c r="Q814" s="295"/>
      <c r="R814" s="295"/>
      <c r="S814" s="295"/>
      <c r="T814" s="295"/>
      <c r="U814" s="295"/>
      <c r="V814" s="295"/>
      <c r="W814" s="295"/>
      <c r="X814" s="295"/>
      <c r="Y814" s="295"/>
      <c r="Z814" s="295"/>
    </row>
    <row r="815" spans="1:26" ht="15.75" x14ac:dyDescent="0.25">
      <c r="A815" s="295"/>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5"/>
      <c r="Y815" s="295"/>
      <c r="Z815" s="295"/>
    </row>
    <row r="816" spans="1:26" ht="15.75" x14ac:dyDescent="0.25">
      <c r="A816" s="295"/>
      <c r="B816" s="295"/>
      <c r="C816" s="295"/>
      <c r="D816" s="295"/>
      <c r="E816" s="295"/>
      <c r="F816" s="295"/>
      <c r="G816" s="295"/>
      <c r="H816" s="295"/>
      <c r="I816" s="295"/>
      <c r="J816" s="295"/>
      <c r="K816" s="295"/>
      <c r="L816" s="295"/>
      <c r="M816" s="295"/>
      <c r="N816" s="295"/>
      <c r="O816" s="295"/>
      <c r="P816" s="295"/>
      <c r="Q816" s="295"/>
      <c r="R816" s="295"/>
      <c r="S816" s="295"/>
      <c r="T816" s="295"/>
      <c r="U816" s="295"/>
      <c r="V816" s="295"/>
      <c r="W816" s="295"/>
      <c r="X816" s="295"/>
      <c r="Y816" s="295"/>
      <c r="Z816" s="295"/>
    </row>
    <row r="817" spans="1:26" ht="15.75" x14ac:dyDescent="0.25">
      <c r="A817" s="295"/>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5"/>
      <c r="Y817" s="295"/>
      <c r="Z817" s="295"/>
    </row>
    <row r="818" spans="1:26" ht="15.75" x14ac:dyDescent="0.25">
      <c r="A818" s="295"/>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row>
    <row r="819" spans="1:26" ht="15.75" x14ac:dyDescent="0.25">
      <c r="A819" s="295"/>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row>
    <row r="820" spans="1:26" ht="15.75" x14ac:dyDescent="0.25">
      <c r="A820" s="295"/>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row>
    <row r="821" spans="1:26" ht="15.75" x14ac:dyDescent="0.25">
      <c r="A821" s="295"/>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row>
    <row r="822" spans="1:26" ht="15.75" x14ac:dyDescent="0.25">
      <c r="A822" s="295"/>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row>
    <row r="823" spans="1:26" ht="15.75" x14ac:dyDescent="0.25">
      <c r="A823" s="295"/>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row>
    <row r="824" spans="1:26" ht="15.75" x14ac:dyDescent="0.25">
      <c r="A824" s="295"/>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row>
    <row r="825" spans="1:26" ht="15.75" x14ac:dyDescent="0.25">
      <c r="A825" s="295"/>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row>
    <row r="826" spans="1:26" ht="15.75" x14ac:dyDescent="0.25">
      <c r="A826" s="295"/>
      <c r="B826" s="295"/>
      <c r="C826" s="295"/>
      <c r="D826" s="295"/>
      <c r="E826" s="295"/>
      <c r="F826" s="295"/>
      <c r="G826" s="295"/>
      <c r="H826" s="295"/>
      <c r="I826" s="295"/>
      <c r="J826" s="295"/>
      <c r="K826" s="295"/>
      <c r="L826" s="295"/>
      <c r="M826" s="295"/>
      <c r="N826" s="295"/>
      <c r="O826" s="295"/>
      <c r="P826" s="295"/>
      <c r="Q826" s="295"/>
      <c r="R826" s="295"/>
      <c r="S826" s="295"/>
      <c r="T826" s="295"/>
      <c r="U826" s="295"/>
      <c r="V826" s="295"/>
      <c r="W826" s="295"/>
      <c r="X826" s="295"/>
      <c r="Y826" s="295"/>
      <c r="Z826" s="295"/>
    </row>
    <row r="827" spans="1:26" ht="15.75" x14ac:dyDescent="0.25">
      <c r="A827" s="295"/>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row>
    <row r="828" spans="1:26" ht="15.75" x14ac:dyDescent="0.25">
      <c r="A828" s="295"/>
      <c r="B828" s="295"/>
      <c r="C828" s="295"/>
      <c r="D828" s="295"/>
      <c r="E828" s="295"/>
      <c r="F828" s="295"/>
      <c r="G828" s="295"/>
      <c r="H828" s="295"/>
      <c r="I828" s="295"/>
      <c r="J828" s="295"/>
      <c r="K828" s="295"/>
      <c r="L828" s="295"/>
      <c r="M828" s="295"/>
      <c r="N828" s="295"/>
      <c r="O828" s="295"/>
      <c r="P828" s="295"/>
      <c r="Q828" s="295"/>
      <c r="R828" s="295"/>
      <c r="S828" s="295"/>
      <c r="T828" s="295"/>
      <c r="U828" s="295"/>
      <c r="V828" s="295"/>
      <c r="W828" s="295"/>
      <c r="X828" s="295"/>
      <c r="Y828" s="295"/>
      <c r="Z828" s="295"/>
    </row>
    <row r="829" spans="1:26" ht="15.75" x14ac:dyDescent="0.25">
      <c r="A829" s="295"/>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5"/>
      <c r="Y829" s="295"/>
      <c r="Z829" s="295"/>
    </row>
    <row r="830" spans="1:26" ht="15.75" x14ac:dyDescent="0.25">
      <c r="A830" s="295"/>
      <c r="B830" s="295"/>
      <c r="C830" s="295"/>
      <c r="D830" s="295"/>
      <c r="E830" s="295"/>
      <c r="F830" s="295"/>
      <c r="G830" s="295"/>
      <c r="H830" s="295"/>
      <c r="I830" s="295"/>
      <c r="J830" s="295"/>
      <c r="K830" s="295"/>
      <c r="L830" s="295"/>
      <c r="M830" s="295"/>
      <c r="N830" s="295"/>
      <c r="O830" s="295"/>
      <c r="P830" s="295"/>
      <c r="Q830" s="295"/>
      <c r="R830" s="295"/>
      <c r="S830" s="295"/>
      <c r="T830" s="295"/>
      <c r="U830" s="295"/>
      <c r="V830" s="295"/>
      <c r="W830" s="295"/>
      <c r="X830" s="295"/>
      <c r="Y830" s="295"/>
      <c r="Z830" s="295"/>
    </row>
    <row r="831" spans="1:26" ht="15.75" x14ac:dyDescent="0.25">
      <c r="A831" s="295"/>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5"/>
      <c r="Y831" s="295"/>
      <c r="Z831" s="295"/>
    </row>
    <row r="832" spans="1:26" ht="15.75" x14ac:dyDescent="0.25">
      <c r="A832" s="295"/>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row>
    <row r="833" spans="1:26" ht="15.75" x14ac:dyDescent="0.25">
      <c r="A833" s="295"/>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row>
    <row r="834" spans="1:26" ht="15.75" x14ac:dyDescent="0.25">
      <c r="A834" s="295"/>
      <c r="B834" s="295"/>
      <c r="C834" s="295"/>
      <c r="D834" s="295"/>
      <c r="E834" s="295"/>
      <c r="F834" s="295"/>
      <c r="G834" s="295"/>
      <c r="H834" s="295"/>
      <c r="I834" s="295"/>
      <c r="J834" s="295"/>
      <c r="K834" s="295"/>
      <c r="L834" s="295"/>
      <c r="M834" s="295"/>
      <c r="N834" s="295"/>
      <c r="O834" s="295"/>
      <c r="P834" s="295"/>
      <c r="Q834" s="295"/>
      <c r="R834" s="295"/>
      <c r="S834" s="295"/>
      <c r="T834" s="295"/>
      <c r="U834" s="295"/>
      <c r="V834" s="295"/>
      <c r="W834" s="295"/>
      <c r="X834" s="295"/>
      <c r="Y834" s="295"/>
      <c r="Z834" s="295"/>
    </row>
    <row r="835" spans="1:26" ht="15.75" x14ac:dyDescent="0.25">
      <c r="A835" s="295"/>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5"/>
      <c r="Y835" s="295"/>
      <c r="Z835" s="295"/>
    </row>
    <row r="836" spans="1:26" ht="15.75" x14ac:dyDescent="0.25">
      <c r="A836" s="295"/>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row>
    <row r="837" spans="1:26" ht="15.75" x14ac:dyDescent="0.25">
      <c r="A837" s="295"/>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row>
    <row r="838" spans="1:26" ht="15.75" x14ac:dyDescent="0.25">
      <c r="A838" s="295"/>
      <c r="B838" s="295"/>
      <c r="C838" s="295"/>
      <c r="D838" s="295"/>
      <c r="E838" s="295"/>
      <c r="F838" s="295"/>
      <c r="G838" s="295"/>
      <c r="H838" s="295"/>
      <c r="I838" s="295"/>
      <c r="J838" s="295"/>
      <c r="K838" s="295"/>
      <c r="L838" s="295"/>
      <c r="M838" s="295"/>
      <c r="N838" s="295"/>
      <c r="O838" s="295"/>
      <c r="P838" s="295"/>
      <c r="Q838" s="295"/>
      <c r="R838" s="295"/>
      <c r="S838" s="295"/>
      <c r="T838" s="295"/>
      <c r="U838" s="295"/>
      <c r="V838" s="295"/>
      <c r="W838" s="295"/>
      <c r="X838" s="295"/>
      <c r="Y838" s="295"/>
      <c r="Z838" s="295"/>
    </row>
    <row r="839" spans="1:26" ht="15.75" x14ac:dyDescent="0.25">
      <c r="A839" s="295"/>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row>
    <row r="840" spans="1:26" ht="15.75" x14ac:dyDescent="0.25">
      <c r="A840" s="295"/>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row>
    <row r="841" spans="1:26" ht="15.75" x14ac:dyDescent="0.25">
      <c r="A841" s="295"/>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row>
    <row r="842" spans="1:26" ht="15.75" x14ac:dyDescent="0.25">
      <c r="A842" s="295"/>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row>
    <row r="843" spans="1:26" ht="15.75" x14ac:dyDescent="0.25">
      <c r="A843" s="295"/>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5"/>
      <c r="Y843" s="295"/>
      <c r="Z843" s="295"/>
    </row>
    <row r="844" spans="1:26" ht="15.75" x14ac:dyDescent="0.25">
      <c r="A844" s="295"/>
      <c r="B844" s="295"/>
      <c r="C844" s="295"/>
      <c r="D844" s="295"/>
      <c r="E844" s="295"/>
      <c r="F844" s="295"/>
      <c r="G844" s="295"/>
      <c r="H844" s="295"/>
      <c r="I844" s="295"/>
      <c r="J844" s="295"/>
      <c r="K844" s="295"/>
      <c r="L844" s="295"/>
      <c r="M844" s="295"/>
      <c r="N844" s="295"/>
      <c r="O844" s="295"/>
      <c r="P844" s="295"/>
      <c r="Q844" s="295"/>
      <c r="R844" s="295"/>
      <c r="S844" s="295"/>
      <c r="T844" s="295"/>
      <c r="U844" s="295"/>
      <c r="V844" s="295"/>
      <c r="W844" s="295"/>
      <c r="X844" s="295"/>
      <c r="Y844" s="295"/>
      <c r="Z844" s="295"/>
    </row>
    <row r="845" spans="1:26" ht="15.75" x14ac:dyDescent="0.25">
      <c r="A845" s="295"/>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row>
    <row r="846" spans="1:26" ht="15.75" x14ac:dyDescent="0.25">
      <c r="A846" s="295"/>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row>
    <row r="847" spans="1:26" ht="15.75" x14ac:dyDescent="0.25">
      <c r="A847" s="295"/>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5"/>
      <c r="Y847" s="295"/>
      <c r="Z847" s="295"/>
    </row>
    <row r="848" spans="1:26" ht="15.75" x14ac:dyDescent="0.25">
      <c r="A848" s="295"/>
      <c r="B848" s="295"/>
      <c r="C848" s="295"/>
      <c r="D848" s="295"/>
      <c r="E848" s="295"/>
      <c r="F848" s="295"/>
      <c r="G848" s="295"/>
      <c r="H848" s="295"/>
      <c r="I848" s="295"/>
      <c r="J848" s="295"/>
      <c r="K848" s="295"/>
      <c r="L848" s="295"/>
      <c r="M848" s="295"/>
      <c r="N848" s="295"/>
      <c r="O848" s="295"/>
      <c r="P848" s="295"/>
      <c r="Q848" s="295"/>
      <c r="R848" s="295"/>
      <c r="S848" s="295"/>
      <c r="T848" s="295"/>
      <c r="U848" s="295"/>
      <c r="V848" s="295"/>
      <c r="W848" s="295"/>
      <c r="X848" s="295"/>
      <c r="Y848" s="295"/>
      <c r="Z848" s="295"/>
    </row>
    <row r="849" spans="1:26" ht="15.75" x14ac:dyDescent="0.25">
      <c r="A849" s="295"/>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row>
    <row r="850" spans="1:26" ht="15.75" x14ac:dyDescent="0.25">
      <c r="A850" s="295"/>
      <c r="B850" s="295"/>
      <c r="C850" s="295"/>
      <c r="D850" s="295"/>
      <c r="E850" s="295"/>
      <c r="F850" s="295"/>
      <c r="G850" s="295"/>
      <c r="H850" s="295"/>
      <c r="I850" s="295"/>
      <c r="J850" s="295"/>
      <c r="K850" s="295"/>
      <c r="L850" s="295"/>
      <c r="M850" s="295"/>
      <c r="N850" s="295"/>
      <c r="O850" s="295"/>
      <c r="P850" s="295"/>
      <c r="Q850" s="295"/>
      <c r="R850" s="295"/>
      <c r="S850" s="295"/>
      <c r="T850" s="295"/>
      <c r="U850" s="295"/>
      <c r="V850" s="295"/>
      <c r="W850" s="295"/>
      <c r="X850" s="295"/>
      <c r="Y850" s="295"/>
      <c r="Z850" s="295"/>
    </row>
    <row r="851" spans="1:26" ht="15.75" x14ac:dyDescent="0.25">
      <c r="A851" s="295"/>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5"/>
      <c r="Y851" s="295"/>
      <c r="Z851" s="295"/>
    </row>
    <row r="852" spans="1:26" ht="15.75" x14ac:dyDescent="0.25">
      <c r="A852" s="295"/>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row>
    <row r="853" spans="1:26" ht="15.75" x14ac:dyDescent="0.25">
      <c r="A853" s="295"/>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row>
    <row r="854" spans="1:26" ht="15.75" x14ac:dyDescent="0.25">
      <c r="A854" s="295"/>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row>
    <row r="855" spans="1:26" ht="15.75" x14ac:dyDescent="0.25">
      <c r="A855" s="295"/>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row>
    <row r="856" spans="1:26" ht="15.75" x14ac:dyDescent="0.25">
      <c r="A856" s="295"/>
      <c r="B856" s="295"/>
      <c r="C856" s="295"/>
      <c r="D856" s="295"/>
      <c r="E856" s="295"/>
      <c r="F856" s="295"/>
      <c r="G856" s="295"/>
      <c r="H856" s="295"/>
      <c r="I856" s="295"/>
      <c r="J856" s="295"/>
      <c r="K856" s="295"/>
      <c r="L856" s="295"/>
      <c r="M856" s="295"/>
      <c r="N856" s="295"/>
      <c r="O856" s="295"/>
      <c r="P856" s="295"/>
      <c r="Q856" s="295"/>
      <c r="R856" s="295"/>
      <c r="S856" s="295"/>
      <c r="T856" s="295"/>
      <c r="U856" s="295"/>
      <c r="V856" s="295"/>
      <c r="W856" s="295"/>
      <c r="X856" s="295"/>
      <c r="Y856" s="295"/>
      <c r="Z856" s="295"/>
    </row>
    <row r="857" spans="1:26" ht="15.75" x14ac:dyDescent="0.25">
      <c r="A857" s="295"/>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row>
    <row r="858" spans="1:26" ht="15.75" x14ac:dyDescent="0.25">
      <c r="A858" s="295"/>
      <c r="B858" s="295"/>
      <c r="C858" s="295"/>
      <c r="D858" s="295"/>
      <c r="E858" s="295"/>
      <c r="F858" s="295"/>
      <c r="G858" s="295"/>
      <c r="H858" s="295"/>
      <c r="I858" s="295"/>
      <c r="J858" s="295"/>
      <c r="K858" s="295"/>
      <c r="L858" s="295"/>
      <c r="M858" s="295"/>
      <c r="N858" s="295"/>
      <c r="O858" s="295"/>
      <c r="P858" s="295"/>
      <c r="Q858" s="295"/>
      <c r="R858" s="295"/>
      <c r="S858" s="295"/>
      <c r="T858" s="295"/>
      <c r="U858" s="295"/>
      <c r="V858" s="295"/>
      <c r="W858" s="295"/>
      <c r="X858" s="295"/>
      <c r="Y858" s="295"/>
      <c r="Z858" s="295"/>
    </row>
    <row r="859" spans="1:26" ht="15.75" x14ac:dyDescent="0.25">
      <c r="A859" s="295"/>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row>
    <row r="860" spans="1:26" ht="15.75" x14ac:dyDescent="0.25">
      <c r="A860" s="295"/>
      <c r="B860" s="295"/>
      <c r="C860" s="295"/>
      <c r="D860" s="295"/>
      <c r="E860" s="295"/>
      <c r="F860" s="295"/>
      <c r="G860" s="295"/>
      <c r="H860" s="295"/>
      <c r="I860" s="295"/>
      <c r="J860" s="295"/>
      <c r="K860" s="295"/>
      <c r="L860" s="295"/>
      <c r="M860" s="295"/>
      <c r="N860" s="295"/>
      <c r="O860" s="295"/>
      <c r="P860" s="295"/>
      <c r="Q860" s="295"/>
      <c r="R860" s="295"/>
      <c r="S860" s="295"/>
      <c r="T860" s="295"/>
      <c r="U860" s="295"/>
      <c r="V860" s="295"/>
      <c r="W860" s="295"/>
      <c r="X860" s="295"/>
      <c r="Y860" s="295"/>
      <c r="Z860" s="295"/>
    </row>
    <row r="861" spans="1:26" ht="15.75" x14ac:dyDescent="0.25">
      <c r="A861" s="295"/>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5"/>
      <c r="Y861" s="295"/>
      <c r="Z861" s="295"/>
    </row>
    <row r="862" spans="1:26" ht="15.75" x14ac:dyDescent="0.25">
      <c r="A862" s="295"/>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row>
    <row r="863" spans="1:26" ht="15.75" x14ac:dyDescent="0.25">
      <c r="A863" s="295"/>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row>
    <row r="864" spans="1:26" ht="15.75" x14ac:dyDescent="0.25">
      <c r="A864" s="295"/>
      <c r="B864" s="295"/>
      <c r="C864" s="295"/>
      <c r="D864" s="295"/>
      <c r="E864" s="295"/>
      <c r="F864" s="295"/>
      <c r="G864" s="295"/>
      <c r="H864" s="295"/>
      <c r="I864" s="295"/>
      <c r="J864" s="295"/>
      <c r="K864" s="295"/>
      <c r="L864" s="295"/>
      <c r="M864" s="295"/>
      <c r="N864" s="295"/>
      <c r="O864" s="295"/>
      <c r="P864" s="295"/>
      <c r="Q864" s="295"/>
      <c r="R864" s="295"/>
      <c r="S864" s="295"/>
      <c r="T864" s="295"/>
      <c r="U864" s="295"/>
      <c r="V864" s="295"/>
      <c r="W864" s="295"/>
      <c r="X864" s="295"/>
      <c r="Y864" s="295"/>
      <c r="Z864" s="295"/>
    </row>
    <row r="865" spans="1:26" ht="15.75" x14ac:dyDescent="0.25">
      <c r="A865" s="295"/>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row>
    <row r="866" spans="1:26" ht="15.75" x14ac:dyDescent="0.25">
      <c r="A866" s="295"/>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row>
    <row r="867" spans="1:26" ht="15.75" x14ac:dyDescent="0.25">
      <c r="A867" s="295"/>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5"/>
      <c r="Y867" s="295"/>
      <c r="Z867" s="295"/>
    </row>
    <row r="868" spans="1:26" ht="15.75" x14ac:dyDescent="0.25">
      <c r="A868" s="295"/>
      <c r="B868" s="295"/>
      <c r="C868" s="295"/>
      <c r="D868" s="295"/>
      <c r="E868" s="295"/>
      <c r="F868" s="295"/>
      <c r="G868" s="295"/>
      <c r="H868" s="295"/>
      <c r="I868" s="295"/>
      <c r="J868" s="295"/>
      <c r="K868" s="295"/>
      <c r="L868" s="295"/>
      <c r="M868" s="295"/>
      <c r="N868" s="295"/>
      <c r="O868" s="295"/>
      <c r="P868" s="295"/>
      <c r="Q868" s="295"/>
      <c r="R868" s="295"/>
      <c r="S868" s="295"/>
      <c r="T868" s="295"/>
      <c r="U868" s="295"/>
      <c r="V868" s="295"/>
      <c r="W868" s="295"/>
      <c r="X868" s="295"/>
      <c r="Y868" s="295"/>
      <c r="Z868" s="295"/>
    </row>
    <row r="869" spans="1:26" ht="15.75" x14ac:dyDescent="0.25">
      <c r="A869" s="295"/>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row>
    <row r="870" spans="1:26" ht="15.75" x14ac:dyDescent="0.25">
      <c r="A870" s="295"/>
      <c r="B870" s="295"/>
      <c r="C870" s="295"/>
      <c r="D870" s="295"/>
      <c r="E870" s="295"/>
      <c r="F870" s="295"/>
      <c r="G870" s="295"/>
      <c r="H870" s="295"/>
      <c r="I870" s="295"/>
      <c r="J870" s="295"/>
      <c r="K870" s="295"/>
      <c r="L870" s="295"/>
      <c r="M870" s="295"/>
      <c r="N870" s="295"/>
      <c r="O870" s="295"/>
      <c r="P870" s="295"/>
      <c r="Q870" s="295"/>
      <c r="R870" s="295"/>
      <c r="S870" s="295"/>
      <c r="T870" s="295"/>
      <c r="U870" s="295"/>
      <c r="V870" s="295"/>
      <c r="W870" s="295"/>
      <c r="X870" s="295"/>
      <c r="Y870" s="295"/>
      <c r="Z870" s="295"/>
    </row>
    <row r="871" spans="1:26" ht="15.75" x14ac:dyDescent="0.25">
      <c r="A871" s="295"/>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5"/>
      <c r="Y871" s="295"/>
      <c r="Z871" s="295"/>
    </row>
    <row r="872" spans="1:26" ht="15.75" x14ac:dyDescent="0.25">
      <c r="A872" s="295"/>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row>
    <row r="873" spans="1:26" ht="15.75" x14ac:dyDescent="0.25">
      <c r="A873" s="295"/>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row>
    <row r="874" spans="1:26" ht="15.75" x14ac:dyDescent="0.25">
      <c r="A874" s="295"/>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row>
    <row r="875" spans="1:26" ht="15.75" x14ac:dyDescent="0.25">
      <c r="A875" s="295"/>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5"/>
      <c r="Y875" s="295"/>
      <c r="Z875" s="295"/>
    </row>
    <row r="876" spans="1:26" ht="15.75" x14ac:dyDescent="0.25">
      <c r="A876" s="295"/>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row>
    <row r="877" spans="1:26" ht="15.75" x14ac:dyDescent="0.25">
      <c r="A877" s="295"/>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5"/>
      <c r="Y877" s="295"/>
      <c r="Z877" s="295"/>
    </row>
    <row r="878" spans="1:26" ht="15.75" x14ac:dyDescent="0.25">
      <c r="A878" s="295"/>
      <c r="B878" s="295"/>
      <c r="C878" s="295"/>
      <c r="D878" s="295"/>
      <c r="E878" s="295"/>
      <c r="F878" s="295"/>
      <c r="G878" s="295"/>
      <c r="H878" s="295"/>
      <c r="I878" s="295"/>
      <c r="J878" s="295"/>
      <c r="K878" s="295"/>
      <c r="L878" s="295"/>
      <c r="M878" s="295"/>
      <c r="N878" s="295"/>
      <c r="O878" s="295"/>
      <c r="P878" s="295"/>
      <c r="Q878" s="295"/>
      <c r="R878" s="295"/>
      <c r="S878" s="295"/>
      <c r="T878" s="295"/>
      <c r="U878" s="295"/>
      <c r="V878" s="295"/>
      <c r="W878" s="295"/>
      <c r="X878" s="295"/>
      <c r="Y878" s="295"/>
      <c r="Z878" s="295"/>
    </row>
    <row r="879" spans="1:26" ht="15.75" x14ac:dyDescent="0.25">
      <c r="A879" s="295"/>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5"/>
      <c r="Y879" s="295"/>
      <c r="Z879" s="295"/>
    </row>
    <row r="880" spans="1:26" ht="15.75" x14ac:dyDescent="0.25">
      <c r="A880" s="295"/>
      <c r="B880" s="295"/>
      <c r="C880" s="295"/>
      <c r="D880" s="295"/>
      <c r="E880" s="295"/>
      <c r="F880" s="295"/>
      <c r="G880" s="295"/>
      <c r="H880" s="295"/>
      <c r="I880" s="295"/>
      <c r="J880" s="295"/>
      <c r="K880" s="295"/>
      <c r="L880" s="295"/>
      <c r="M880" s="295"/>
      <c r="N880" s="295"/>
      <c r="O880" s="295"/>
      <c r="P880" s="295"/>
      <c r="Q880" s="295"/>
      <c r="R880" s="295"/>
      <c r="S880" s="295"/>
      <c r="T880" s="295"/>
      <c r="U880" s="295"/>
      <c r="V880" s="295"/>
      <c r="W880" s="295"/>
      <c r="X880" s="295"/>
      <c r="Y880" s="295"/>
      <c r="Z880" s="295"/>
    </row>
    <row r="881" spans="1:26" ht="15.75" x14ac:dyDescent="0.25">
      <c r="A881" s="295"/>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5"/>
      <c r="Y881" s="295"/>
      <c r="Z881" s="295"/>
    </row>
    <row r="882" spans="1:26" ht="15.75" x14ac:dyDescent="0.25">
      <c r="A882" s="295"/>
      <c r="B882" s="295"/>
      <c r="C882" s="295"/>
      <c r="D882" s="295"/>
      <c r="E882" s="295"/>
      <c r="F882" s="295"/>
      <c r="G882" s="295"/>
      <c r="H882" s="295"/>
      <c r="I882" s="295"/>
      <c r="J882" s="295"/>
      <c r="K882" s="295"/>
      <c r="L882" s="295"/>
      <c r="M882" s="295"/>
      <c r="N882" s="295"/>
      <c r="O882" s="295"/>
      <c r="P882" s="295"/>
      <c r="Q882" s="295"/>
      <c r="R882" s="295"/>
      <c r="S882" s="295"/>
      <c r="T882" s="295"/>
      <c r="U882" s="295"/>
      <c r="V882" s="295"/>
      <c r="W882" s="295"/>
      <c r="X882" s="295"/>
      <c r="Y882" s="295"/>
      <c r="Z882" s="295"/>
    </row>
    <row r="883" spans="1:26" ht="15.75" x14ac:dyDescent="0.25">
      <c r="A883" s="295"/>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5"/>
      <c r="Y883" s="295"/>
      <c r="Z883" s="295"/>
    </row>
    <row r="884" spans="1:26" ht="15.75" x14ac:dyDescent="0.25">
      <c r="A884" s="295"/>
      <c r="B884" s="295"/>
      <c r="C884" s="295"/>
      <c r="D884" s="295"/>
      <c r="E884" s="295"/>
      <c r="F884" s="295"/>
      <c r="G884" s="295"/>
      <c r="H884" s="295"/>
      <c r="I884" s="295"/>
      <c r="J884" s="295"/>
      <c r="K884" s="295"/>
      <c r="L884" s="295"/>
      <c r="M884" s="295"/>
      <c r="N884" s="295"/>
      <c r="O884" s="295"/>
      <c r="P884" s="295"/>
      <c r="Q884" s="295"/>
      <c r="R884" s="295"/>
      <c r="S884" s="295"/>
      <c r="T884" s="295"/>
      <c r="U884" s="295"/>
      <c r="V884" s="295"/>
      <c r="W884" s="295"/>
      <c r="X884" s="295"/>
      <c r="Y884" s="295"/>
      <c r="Z884" s="295"/>
    </row>
    <row r="885" spans="1:26" ht="15.75" x14ac:dyDescent="0.25">
      <c r="A885" s="295"/>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5"/>
      <c r="Y885" s="295"/>
      <c r="Z885" s="295"/>
    </row>
    <row r="886" spans="1:26" ht="15.75" x14ac:dyDescent="0.25">
      <c r="A886" s="295"/>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row>
    <row r="887" spans="1:26" ht="15.75" x14ac:dyDescent="0.25">
      <c r="A887" s="295"/>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row>
    <row r="888" spans="1:26" ht="15.75" x14ac:dyDescent="0.25">
      <c r="A888" s="295"/>
      <c r="B888" s="295"/>
      <c r="C888" s="295"/>
      <c r="D888" s="295"/>
      <c r="E888" s="295"/>
      <c r="F888" s="295"/>
      <c r="G888" s="295"/>
      <c r="H888" s="295"/>
      <c r="I888" s="295"/>
      <c r="J888" s="295"/>
      <c r="K888" s="295"/>
      <c r="L888" s="295"/>
      <c r="M888" s="295"/>
      <c r="N888" s="295"/>
      <c r="O888" s="295"/>
      <c r="P888" s="295"/>
      <c r="Q888" s="295"/>
      <c r="R888" s="295"/>
      <c r="S888" s="295"/>
      <c r="T888" s="295"/>
      <c r="U888" s="295"/>
      <c r="V888" s="295"/>
      <c r="W888" s="295"/>
      <c r="X888" s="295"/>
      <c r="Y888" s="295"/>
      <c r="Z888" s="295"/>
    </row>
    <row r="889" spans="1:26" ht="15.75" x14ac:dyDescent="0.25">
      <c r="A889" s="295"/>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5"/>
      <c r="Y889" s="295"/>
      <c r="Z889" s="295"/>
    </row>
    <row r="890" spans="1:26" ht="15.75" x14ac:dyDescent="0.25">
      <c r="A890" s="295"/>
      <c r="B890" s="295"/>
      <c r="C890" s="295"/>
      <c r="D890" s="295"/>
      <c r="E890" s="295"/>
      <c r="F890" s="295"/>
      <c r="G890" s="295"/>
      <c r="H890" s="295"/>
      <c r="I890" s="295"/>
      <c r="J890" s="295"/>
      <c r="K890" s="295"/>
      <c r="L890" s="295"/>
      <c r="M890" s="295"/>
      <c r="N890" s="295"/>
      <c r="O890" s="295"/>
      <c r="P890" s="295"/>
      <c r="Q890" s="295"/>
      <c r="R890" s="295"/>
      <c r="S890" s="295"/>
      <c r="T890" s="295"/>
      <c r="U890" s="295"/>
      <c r="V890" s="295"/>
      <c r="W890" s="295"/>
      <c r="X890" s="295"/>
      <c r="Y890" s="295"/>
      <c r="Z890" s="295"/>
    </row>
    <row r="891" spans="1:26" ht="15.75" x14ac:dyDescent="0.25">
      <c r="A891" s="295"/>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5"/>
      <c r="Y891" s="295"/>
      <c r="Z891" s="295"/>
    </row>
    <row r="892" spans="1:26" ht="15.75" x14ac:dyDescent="0.25">
      <c r="A892" s="295"/>
      <c r="B892" s="295"/>
      <c r="C892" s="295"/>
      <c r="D892" s="295"/>
      <c r="E892" s="295"/>
      <c r="F892" s="295"/>
      <c r="G892" s="295"/>
      <c r="H892" s="295"/>
      <c r="I892" s="295"/>
      <c r="J892" s="295"/>
      <c r="K892" s="295"/>
      <c r="L892" s="295"/>
      <c r="M892" s="295"/>
      <c r="N892" s="295"/>
      <c r="O892" s="295"/>
      <c r="P892" s="295"/>
      <c r="Q892" s="295"/>
      <c r="R892" s="295"/>
      <c r="S892" s="295"/>
      <c r="T892" s="295"/>
      <c r="U892" s="295"/>
      <c r="V892" s="295"/>
      <c r="W892" s="295"/>
      <c r="X892" s="295"/>
      <c r="Y892" s="295"/>
      <c r="Z892" s="295"/>
    </row>
    <row r="893" spans="1:26" ht="15.75" x14ac:dyDescent="0.25">
      <c r="A893" s="295"/>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row>
    <row r="894" spans="1:26" ht="15.75" x14ac:dyDescent="0.25">
      <c r="A894" s="295"/>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row>
    <row r="895" spans="1:26" ht="15.75" x14ac:dyDescent="0.25">
      <c r="A895" s="295"/>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5"/>
      <c r="Y895" s="295"/>
      <c r="Z895" s="295"/>
    </row>
    <row r="896" spans="1:26" ht="15.75" x14ac:dyDescent="0.25">
      <c r="A896" s="295"/>
      <c r="B896" s="295"/>
      <c r="C896" s="295"/>
      <c r="D896" s="295"/>
      <c r="E896" s="295"/>
      <c r="F896" s="295"/>
      <c r="G896" s="295"/>
      <c r="H896" s="295"/>
      <c r="I896" s="295"/>
      <c r="J896" s="295"/>
      <c r="K896" s="295"/>
      <c r="L896" s="295"/>
      <c r="M896" s="295"/>
      <c r="N896" s="295"/>
      <c r="O896" s="295"/>
      <c r="P896" s="295"/>
      <c r="Q896" s="295"/>
      <c r="R896" s="295"/>
      <c r="S896" s="295"/>
      <c r="T896" s="295"/>
      <c r="U896" s="295"/>
      <c r="V896" s="295"/>
      <c r="W896" s="295"/>
      <c r="X896" s="295"/>
      <c r="Y896" s="295"/>
      <c r="Z896" s="295"/>
    </row>
    <row r="897" spans="1:26" ht="15.75" x14ac:dyDescent="0.25">
      <c r="A897" s="295"/>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5"/>
      <c r="Y897" s="295"/>
      <c r="Z897" s="295"/>
    </row>
    <row r="898" spans="1:26" ht="15.75" x14ac:dyDescent="0.25">
      <c r="A898" s="295"/>
      <c r="B898" s="295"/>
      <c r="C898" s="295"/>
      <c r="D898" s="295"/>
      <c r="E898" s="295"/>
      <c r="F898" s="295"/>
      <c r="G898" s="295"/>
      <c r="H898" s="295"/>
      <c r="I898" s="295"/>
      <c r="J898" s="295"/>
      <c r="K898" s="295"/>
      <c r="L898" s="295"/>
      <c r="M898" s="295"/>
      <c r="N898" s="295"/>
      <c r="O898" s="295"/>
      <c r="P898" s="295"/>
      <c r="Q898" s="295"/>
      <c r="R898" s="295"/>
      <c r="S898" s="295"/>
      <c r="T898" s="295"/>
      <c r="U898" s="295"/>
      <c r="V898" s="295"/>
      <c r="W898" s="295"/>
      <c r="X898" s="295"/>
      <c r="Y898" s="295"/>
      <c r="Z898" s="295"/>
    </row>
    <row r="899" spans="1:26" ht="15.75" x14ac:dyDescent="0.25">
      <c r="A899" s="295"/>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row>
    <row r="900" spans="1:26" ht="15.75" x14ac:dyDescent="0.25">
      <c r="A900" s="295"/>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row>
    <row r="901" spans="1:26" ht="15.75" x14ac:dyDescent="0.25">
      <c r="A901" s="295"/>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5"/>
      <c r="Y901" s="295"/>
      <c r="Z901" s="295"/>
    </row>
    <row r="902" spans="1:26" ht="15.75" x14ac:dyDescent="0.25">
      <c r="A902" s="295"/>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row>
    <row r="903" spans="1:26" ht="15.75" x14ac:dyDescent="0.25">
      <c r="A903" s="295"/>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5"/>
      <c r="Y903" s="295"/>
      <c r="Z903" s="295"/>
    </row>
    <row r="904" spans="1:26" ht="15.75" x14ac:dyDescent="0.25">
      <c r="A904" s="295"/>
      <c r="B904" s="295"/>
      <c r="C904" s="295"/>
      <c r="D904" s="295"/>
      <c r="E904" s="295"/>
      <c r="F904" s="295"/>
      <c r="G904" s="295"/>
      <c r="H904" s="295"/>
      <c r="I904" s="295"/>
      <c r="J904" s="295"/>
      <c r="K904" s="295"/>
      <c r="L904" s="295"/>
      <c r="M904" s="295"/>
      <c r="N904" s="295"/>
      <c r="O904" s="295"/>
      <c r="P904" s="295"/>
      <c r="Q904" s="295"/>
      <c r="R904" s="295"/>
      <c r="S904" s="295"/>
      <c r="T904" s="295"/>
      <c r="U904" s="295"/>
      <c r="V904" s="295"/>
      <c r="W904" s="295"/>
      <c r="X904" s="295"/>
      <c r="Y904" s="295"/>
      <c r="Z904" s="295"/>
    </row>
    <row r="905" spans="1:26" ht="15.75" x14ac:dyDescent="0.25">
      <c r="A905" s="295"/>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5"/>
      <c r="Y905" s="295"/>
      <c r="Z905" s="295"/>
    </row>
    <row r="906" spans="1:26" ht="15.75" x14ac:dyDescent="0.25">
      <c r="A906" s="295"/>
      <c r="B906" s="295"/>
      <c r="C906" s="295"/>
      <c r="D906" s="295"/>
      <c r="E906" s="295"/>
      <c r="F906" s="295"/>
      <c r="G906" s="295"/>
      <c r="H906" s="295"/>
      <c r="I906" s="295"/>
      <c r="J906" s="295"/>
      <c r="K906" s="295"/>
      <c r="L906" s="295"/>
      <c r="M906" s="295"/>
      <c r="N906" s="295"/>
      <c r="O906" s="295"/>
      <c r="P906" s="295"/>
      <c r="Q906" s="295"/>
      <c r="R906" s="295"/>
      <c r="S906" s="295"/>
      <c r="T906" s="295"/>
      <c r="U906" s="295"/>
      <c r="V906" s="295"/>
      <c r="W906" s="295"/>
      <c r="X906" s="295"/>
      <c r="Y906" s="295"/>
      <c r="Z906" s="295"/>
    </row>
    <row r="907" spans="1:26" ht="15.75" x14ac:dyDescent="0.25">
      <c r="A907" s="295"/>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row>
    <row r="908" spans="1:26" ht="15.75" x14ac:dyDescent="0.25">
      <c r="A908" s="295"/>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row>
    <row r="909" spans="1:26" ht="15.75" x14ac:dyDescent="0.25">
      <c r="A909" s="295"/>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row>
    <row r="910" spans="1:26" ht="15.75" x14ac:dyDescent="0.25">
      <c r="A910" s="295"/>
      <c r="B910" s="295"/>
      <c r="C910" s="295"/>
      <c r="D910" s="295"/>
      <c r="E910" s="295"/>
      <c r="F910" s="295"/>
      <c r="G910" s="295"/>
      <c r="H910" s="295"/>
      <c r="I910" s="295"/>
      <c r="J910" s="295"/>
      <c r="K910" s="295"/>
      <c r="L910" s="295"/>
      <c r="M910" s="295"/>
      <c r="N910" s="295"/>
      <c r="O910" s="295"/>
      <c r="P910" s="295"/>
      <c r="Q910" s="295"/>
      <c r="R910" s="295"/>
      <c r="S910" s="295"/>
      <c r="T910" s="295"/>
      <c r="U910" s="295"/>
      <c r="V910" s="295"/>
      <c r="W910" s="295"/>
      <c r="X910" s="295"/>
      <c r="Y910" s="295"/>
      <c r="Z910" s="295"/>
    </row>
    <row r="911" spans="1:26" ht="15.75" x14ac:dyDescent="0.25">
      <c r="A911" s="295"/>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row>
    <row r="912" spans="1:26" ht="15.75" x14ac:dyDescent="0.25">
      <c r="A912" s="295"/>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row>
    <row r="913" spans="1:26" ht="15.75" x14ac:dyDescent="0.25">
      <c r="A913" s="295"/>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5"/>
      <c r="Y913" s="295"/>
      <c r="Z913" s="295"/>
    </row>
    <row r="914" spans="1:26" ht="15.75" x14ac:dyDescent="0.25">
      <c r="A914" s="295"/>
      <c r="B914" s="295"/>
      <c r="C914" s="295"/>
      <c r="D914" s="295"/>
      <c r="E914" s="295"/>
      <c r="F914" s="295"/>
      <c r="G914" s="295"/>
      <c r="H914" s="295"/>
      <c r="I914" s="295"/>
      <c r="J914" s="295"/>
      <c r="K914" s="295"/>
      <c r="L914" s="295"/>
      <c r="M914" s="295"/>
      <c r="N914" s="295"/>
      <c r="O914" s="295"/>
      <c r="P914" s="295"/>
      <c r="Q914" s="295"/>
      <c r="R914" s="295"/>
      <c r="S914" s="295"/>
      <c r="T914" s="295"/>
      <c r="U914" s="295"/>
      <c r="V914" s="295"/>
      <c r="W914" s="295"/>
      <c r="X914" s="295"/>
      <c r="Y914" s="295"/>
      <c r="Z914" s="295"/>
    </row>
    <row r="915" spans="1:26" ht="15.75" x14ac:dyDescent="0.25">
      <c r="A915" s="295"/>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row>
    <row r="916" spans="1:26" ht="15.75" x14ac:dyDescent="0.25">
      <c r="A916" s="295"/>
      <c r="B916" s="295"/>
      <c r="C916" s="295"/>
      <c r="D916" s="295"/>
      <c r="E916" s="295"/>
      <c r="F916" s="295"/>
      <c r="G916" s="295"/>
      <c r="H916" s="295"/>
      <c r="I916" s="295"/>
      <c r="J916" s="295"/>
      <c r="K916" s="295"/>
      <c r="L916" s="295"/>
      <c r="M916" s="295"/>
      <c r="N916" s="295"/>
      <c r="O916" s="295"/>
      <c r="P916" s="295"/>
      <c r="Q916" s="295"/>
      <c r="R916" s="295"/>
      <c r="S916" s="295"/>
      <c r="T916" s="295"/>
      <c r="U916" s="295"/>
      <c r="V916" s="295"/>
      <c r="W916" s="295"/>
      <c r="X916" s="295"/>
      <c r="Y916" s="295"/>
      <c r="Z916" s="295"/>
    </row>
    <row r="917" spans="1:26" ht="15.75" x14ac:dyDescent="0.25">
      <c r="A917" s="295"/>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5"/>
      <c r="Y917" s="295"/>
      <c r="Z917" s="295"/>
    </row>
    <row r="918" spans="1:26" ht="15.75" x14ac:dyDescent="0.25">
      <c r="A918" s="295"/>
      <c r="B918" s="295"/>
      <c r="C918" s="295"/>
      <c r="D918" s="295"/>
      <c r="E918" s="295"/>
      <c r="F918" s="295"/>
      <c r="G918" s="295"/>
      <c r="H918" s="295"/>
      <c r="I918" s="295"/>
      <c r="J918" s="295"/>
      <c r="K918" s="295"/>
      <c r="L918" s="295"/>
      <c r="M918" s="295"/>
      <c r="N918" s="295"/>
      <c r="O918" s="295"/>
      <c r="P918" s="295"/>
      <c r="Q918" s="295"/>
      <c r="R918" s="295"/>
      <c r="S918" s="295"/>
      <c r="T918" s="295"/>
      <c r="U918" s="295"/>
      <c r="V918" s="295"/>
      <c r="W918" s="295"/>
      <c r="X918" s="295"/>
      <c r="Y918" s="295"/>
      <c r="Z918" s="295"/>
    </row>
    <row r="919" spans="1:26" ht="15.75" x14ac:dyDescent="0.25">
      <c r="A919" s="295"/>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5"/>
      <c r="Y919" s="295"/>
      <c r="Z919" s="295"/>
    </row>
    <row r="920" spans="1:26" ht="15.75" x14ac:dyDescent="0.25">
      <c r="A920" s="295"/>
      <c r="B920" s="295"/>
      <c r="C920" s="295"/>
      <c r="D920" s="295"/>
      <c r="E920" s="295"/>
      <c r="F920" s="295"/>
      <c r="G920" s="295"/>
      <c r="H920" s="295"/>
      <c r="I920" s="295"/>
      <c r="J920" s="295"/>
      <c r="K920" s="295"/>
      <c r="L920" s="295"/>
      <c r="M920" s="295"/>
      <c r="N920" s="295"/>
      <c r="O920" s="295"/>
      <c r="P920" s="295"/>
      <c r="Q920" s="295"/>
      <c r="R920" s="295"/>
      <c r="S920" s="295"/>
      <c r="T920" s="295"/>
      <c r="U920" s="295"/>
      <c r="V920" s="295"/>
      <c r="W920" s="295"/>
      <c r="X920" s="295"/>
      <c r="Y920" s="295"/>
      <c r="Z920" s="295"/>
    </row>
    <row r="921" spans="1:26" ht="15.75" x14ac:dyDescent="0.25">
      <c r="A921" s="295"/>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5"/>
      <c r="Y921" s="295"/>
      <c r="Z921" s="295"/>
    </row>
    <row r="922" spans="1:26" ht="15.75" x14ac:dyDescent="0.25">
      <c r="A922" s="295"/>
      <c r="B922" s="295"/>
      <c r="C922" s="295"/>
      <c r="D922" s="295"/>
      <c r="E922" s="295"/>
      <c r="F922" s="295"/>
      <c r="G922" s="295"/>
      <c r="H922" s="295"/>
      <c r="I922" s="295"/>
      <c r="J922" s="295"/>
      <c r="K922" s="295"/>
      <c r="L922" s="295"/>
      <c r="M922" s="295"/>
      <c r="N922" s="295"/>
      <c r="O922" s="295"/>
      <c r="P922" s="295"/>
      <c r="Q922" s="295"/>
      <c r="R922" s="295"/>
      <c r="S922" s="295"/>
      <c r="T922" s="295"/>
      <c r="U922" s="295"/>
      <c r="V922" s="295"/>
      <c r="W922" s="295"/>
      <c r="X922" s="295"/>
      <c r="Y922" s="295"/>
      <c r="Z922" s="295"/>
    </row>
    <row r="923" spans="1:26" ht="15.75" x14ac:dyDescent="0.25">
      <c r="A923" s="295"/>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5"/>
      <c r="Y923" s="295"/>
      <c r="Z923" s="295"/>
    </row>
    <row r="924" spans="1:26" ht="15.75" x14ac:dyDescent="0.25">
      <c r="A924" s="295"/>
      <c r="B924" s="295"/>
      <c r="C924" s="295"/>
      <c r="D924" s="295"/>
      <c r="E924" s="295"/>
      <c r="F924" s="295"/>
      <c r="G924" s="295"/>
      <c r="H924" s="295"/>
      <c r="I924" s="295"/>
      <c r="J924" s="295"/>
      <c r="K924" s="295"/>
      <c r="L924" s="295"/>
      <c r="M924" s="295"/>
      <c r="N924" s="295"/>
      <c r="O924" s="295"/>
      <c r="P924" s="295"/>
      <c r="Q924" s="295"/>
      <c r="R924" s="295"/>
      <c r="S924" s="295"/>
      <c r="T924" s="295"/>
      <c r="U924" s="295"/>
      <c r="V924" s="295"/>
      <c r="W924" s="295"/>
      <c r="X924" s="295"/>
      <c r="Y924" s="295"/>
      <c r="Z924" s="295"/>
    </row>
    <row r="925" spans="1:26" ht="15.75" x14ac:dyDescent="0.25">
      <c r="A925" s="295"/>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5"/>
      <c r="Y925" s="295"/>
      <c r="Z925" s="295"/>
    </row>
    <row r="926" spans="1:26" ht="15.75" x14ac:dyDescent="0.25">
      <c r="A926" s="295"/>
      <c r="B926" s="295"/>
      <c r="C926" s="295"/>
      <c r="D926" s="295"/>
      <c r="E926" s="295"/>
      <c r="F926" s="295"/>
      <c r="G926" s="295"/>
      <c r="H926" s="295"/>
      <c r="I926" s="295"/>
      <c r="J926" s="295"/>
      <c r="K926" s="295"/>
      <c r="L926" s="295"/>
      <c r="M926" s="295"/>
      <c r="N926" s="295"/>
      <c r="O926" s="295"/>
      <c r="P926" s="295"/>
      <c r="Q926" s="295"/>
      <c r="R926" s="295"/>
      <c r="S926" s="295"/>
      <c r="T926" s="295"/>
      <c r="U926" s="295"/>
      <c r="V926" s="295"/>
      <c r="W926" s="295"/>
      <c r="X926" s="295"/>
      <c r="Y926" s="295"/>
      <c r="Z926" s="295"/>
    </row>
    <row r="927" spans="1:26" ht="15.75" x14ac:dyDescent="0.25">
      <c r="A927" s="295"/>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5"/>
      <c r="Y927" s="295"/>
      <c r="Z927" s="295"/>
    </row>
    <row r="928" spans="1:26" ht="15.75" x14ac:dyDescent="0.25">
      <c r="A928" s="295"/>
      <c r="B928" s="295"/>
      <c r="C928" s="295"/>
      <c r="D928" s="295"/>
      <c r="E928" s="295"/>
      <c r="F928" s="295"/>
      <c r="G928" s="295"/>
      <c r="H928" s="295"/>
      <c r="I928" s="295"/>
      <c r="J928" s="295"/>
      <c r="K928" s="295"/>
      <c r="L928" s="295"/>
      <c r="M928" s="295"/>
      <c r="N928" s="295"/>
      <c r="O928" s="295"/>
      <c r="P928" s="295"/>
      <c r="Q928" s="295"/>
      <c r="R928" s="295"/>
      <c r="S928" s="295"/>
      <c r="T928" s="295"/>
      <c r="U928" s="295"/>
      <c r="V928" s="295"/>
      <c r="W928" s="295"/>
      <c r="X928" s="295"/>
      <c r="Y928" s="295"/>
      <c r="Z928" s="295"/>
    </row>
    <row r="929" spans="1:26" ht="15.75" x14ac:dyDescent="0.25">
      <c r="A929" s="295"/>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5"/>
      <c r="Y929" s="295"/>
      <c r="Z929" s="295"/>
    </row>
    <row r="930" spans="1:26" ht="15.75" x14ac:dyDescent="0.25">
      <c r="A930" s="295"/>
      <c r="B930" s="295"/>
      <c r="C930" s="295"/>
      <c r="D930" s="295"/>
      <c r="E930" s="295"/>
      <c r="F930" s="295"/>
      <c r="G930" s="295"/>
      <c r="H930" s="295"/>
      <c r="I930" s="295"/>
      <c r="J930" s="295"/>
      <c r="K930" s="295"/>
      <c r="L930" s="295"/>
      <c r="M930" s="295"/>
      <c r="N930" s="295"/>
      <c r="O930" s="295"/>
      <c r="P930" s="295"/>
      <c r="Q930" s="295"/>
      <c r="R930" s="295"/>
      <c r="S930" s="295"/>
      <c r="T930" s="295"/>
      <c r="U930" s="295"/>
      <c r="V930" s="295"/>
      <c r="W930" s="295"/>
      <c r="X930" s="295"/>
      <c r="Y930" s="295"/>
      <c r="Z930" s="295"/>
    </row>
    <row r="931" spans="1:26" ht="15.75" x14ac:dyDescent="0.25">
      <c r="A931" s="295"/>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5"/>
      <c r="Y931" s="295"/>
      <c r="Z931" s="295"/>
    </row>
    <row r="932" spans="1:26" ht="15.75" x14ac:dyDescent="0.25">
      <c r="A932" s="295"/>
      <c r="B932" s="295"/>
      <c r="C932" s="295"/>
      <c r="D932" s="295"/>
      <c r="E932" s="295"/>
      <c r="F932" s="295"/>
      <c r="G932" s="295"/>
      <c r="H932" s="295"/>
      <c r="I932" s="295"/>
      <c r="J932" s="295"/>
      <c r="K932" s="295"/>
      <c r="L932" s="295"/>
      <c r="M932" s="295"/>
      <c r="N932" s="295"/>
      <c r="O932" s="295"/>
      <c r="P932" s="295"/>
      <c r="Q932" s="295"/>
      <c r="R932" s="295"/>
      <c r="S932" s="295"/>
      <c r="T932" s="295"/>
      <c r="U932" s="295"/>
      <c r="V932" s="295"/>
      <c r="W932" s="295"/>
      <c r="X932" s="295"/>
      <c r="Y932" s="295"/>
      <c r="Z932" s="295"/>
    </row>
    <row r="933" spans="1:26" ht="15.75" x14ac:dyDescent="0.25">
      <c r="A933" s="295"/>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5"/>
      <c r="Y933" s="295"/>
      <c r="Z933" s="295"/>
    </row>
    <row r="934" spans="1:26" ht="15.75" x14ac:dyDescent="0.25">
      <c r="A934" s="295"/>
      <c r="B934" s="295"/>
      <c r="C934" s="295"/>
      <c r="D934" s="295"/>
      <c r="E934" s="295"/>
      <c r="F934" s="295"/>
      <c r="G934" s="295"/>
      <c r="H934" s="295"/>
      <c r="I934" s="295"/>
      <c r="J934" s="295"/>
      <c r="K934" s="295"/>
      <c r="L934" s="295"/>
      <c r="M934" s="295"/>
      <c r="N934" s="295"/>
      <c r="O934" s="295"/>
      <c r="P934" s="295"/>
      <c r="Q934" s="295"/>
      <c r="R934" s="295"/>
      <c r="S934" s="295"/>
      <c r="T934" s="295"/>
      <c r="U934" s="295"/>
      <c r="V934" s="295"/>
      <c r="W934" s="295"/>
      <c r="X934" s="295"/>
      <c r="Y934" s="295"/>
      <c r="Z934" s="295"/>
    </row>
    <row r="935" spans="1:26" ht="15.75" x14ac:dyDescent="0.25">
      <c r="A935" s="295"/>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5"/>
      <c r="Y935" s="295"/>
      <c r="Z935" s="295"/>
    </row>
    <row r="936" spans="1:26" ht="15.75" x14ac:dyDescent="0.25">
      <c r="A936" s="295"/>
      <c r="B936" s="295"/>
      <c r="C936" s="295"/>
      <c r="D936" s="295"/>
      <c r="E936" s="295"/>
      <c r="F936" s="295"/>
      <c r="G936" s="295"/>
      <c r="H936" s="295"/>
      <c r="I936" s="295"/>
      <c r="J936" s="295"/>
      <c r="K936" s="295"/>
      <c r="L936" s="295"/>
      <c r="M936" s="295"/>
      <c r="N936" s="295"/>
      <c r="O936" s="295"/>
      <c r="P936" s="295"/>
      <c r="Q936" s="295"/>
      <c r="R936" s="295"/>
      <c r="S936" s="295"/>
      <c r="T936" s="295"/>
      <c r="U936" s="295"/>
      <c r="V936" s="295"/>
      <c r="W936" s="295"/>
      <c r="X936" s="295"/>
      <c r="Y936" s="295"/>
      <c r="Z936" s="295"/>
    </row>
    <row r="937" spans="1:26" ht="15.75" x14ac:dyDescent="0.25">
      <c r="A937" s="295"/>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5"/>
      <c r="Y937" s="295"/>
      <c r="Z937" s="295"/>
    </row>
    <row r="938" spans="1:26" ht="15.75" x14ac:dyDescent="0.25">
      <c r="A938" s="295"/>
      <c r="B938" s="295"/>
      <c r="C938" s="295"/>
      <c r="D938" s="295"/>
      <c r="E938" s="295"/>
      <c r="F938" s="295"/>
      <c r="G938" s="295"/>
      <c r="H938" s="295"/>
      <c r="I938" s="295"/>
      <c r="J938" s="295"/>
      <c r="K938" s="295"/>
      <c r="L938" s="295"/>
      <c r="M938" s="295"/>
      <c r="N938" s="295"/>
      <c r="O938" s="295"/>
      <c r="P938" s="295"/>
      <c r="Q938" s="295"/>
      <c r="R938" s="295"/>
      <c r="S938" s="295"/>
      <c r="T938" s="295"/>
      <c r="U938" s="295"/>
      <c r="V938" s="295"/>
      <c r="W938" s="295"/>
      <c r="X938" s="295"/>
      <c r="Y938" s="295"/>
      <c r="Z938" s="295"/>
    </row>
    <row r="939" spans="1:26" ht="15.75" x14ac:dyDescent="0.25">
      <c r="A939" s="295"/>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5"/>
      <c r="Y939" s="295"/>
      <c r="Z939" s="295"/>
    </row>
    <row r="940" spans="1:26" ht="15.75" x14ac:dyDescent="0.25">
      <c r="A940" s="295"/>
      <c r="B940" s="295"/>
      <c r="C940" s="295"/>
      <c r="D940" s="295"/>
      <c r="E940" s="295"/>
      <c r="F940" s="295"/>
      <c r="G940" s="295"/>
      <c r="H940" s="295"/>
      <c r="I940" s="295"/>
      <c r="J940" s="295"/>
      <c r="K940" s="295"/>
      <c r="L940" s="295"/>
      <c r="M940" s="295"/>
      <c r="N940" s="295"/>
      <c r="O940" s="295"/>
      <c r="P940" s="295"/>
      <c r="Q940" s="295"/>
      <c r="R940" s="295"/>
      <c r="S940" s="295"/>
      <c r="T940" s="295"/>
      <c r="U940" s="295"/>
      <c r="V940" s="295"/>
      <c r="W940" s="295"/>
      <c r="X940" s="295"/>
      <c r="Y940" s="295"/>
      <c r="Z940" s="295"/>
    </row>
    <row r="941" spans="1:26" ht="15.75" x14ac:dyDescent="0.25">
      <c r="A941" s="295"/>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5"/>
      <c r="Y941" s="295"/>
      <c r="Z941" s="295"/>
    </row>
    <row r="942" spans="1:26" ht="15.75" x14ac:dyDescent="0.25">
      <c r="A942" s="295"/>
      <c r="B942" s="295"/>
      <c r="C942" s="295"/>
      <c r="D942" s="295"/>
      <c r="E942" s="295"/>
      <c r="F942" s="295"/>
      <c r="G942" s="295"/>
      <c r="H942" s="295"/>
      <c r="I942" s="295"/>
      <c r="J942" s="295"/>
      <c r="K942" s="295"/>
      <c r="L942" s="295"/>
      <c r="M942" s="295"/>
      <c r="N942" s="295"/>
      <c r="O942" s="295"/>
      <c r="P942" s="295"/>
      <c r="Q942" s="295"/>
      <c r="R942" s="295"/>
      <c r="S942" s="295"/>
      <c r="T942" s="295"/>
      <c r="U942" s="295"/>
      <c r="V942" s="295"/>
      <c r="W942" s="295"/>
      <c r="X942" s="295"/>
      <c r="Y942" s="295"/>
      <c r="Z942" s="295"/>
    </row>
    <row r="943" spans="1:26" ht="15.75" x14ac:dyDescent="0.25">
      <c r="A943" s="295"/>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5"/>
      <c r="Y943" s="295"/>
      <c r="Z943" s="295"/>
    </row>
    <row r="944" spans="1:26" ht="15.75" x14ac:dyDescent="0.25">
      <c r="A944" s="295"/>
      <c r="B944" s="295"/>
      <c r="C944" s="295"/>
      <c r="D944" s="295"/>
      <c r="E944" s="295"/>
      <c r="F944" s="295"/>
      <c r="G944" s="295"/>
      <c r="H944" s="295"/>
      <c r="I944" s="295"/>
      <c r="J944" s="295"/>
      <c r="K944" s="295"/>
      <c r="L944" s="295"/>
      <c r="M944" s="295"/>
      <c r="N944" s="295"/>
      <c r="O944" s="295"/>
      <c r="P944" s="295"/>
      <c r="Q944" s="295"/>
      <c r="R944" s="295"/>
      <c r="S944" s="295"/>
      <c r="T944" s="295"/>
      <c r="U944" s="295"/>
      <c r="V944" s="295"/>
      <c r="W944" s="295"/>
      <c r="X944" s="295"/>
      <c r="Y944" s="295"/>
      <c r="Z944" s="295"/>
    </row>
    <row r="945" spans="1:26" ht="15.75" x14ac:dyDescent="0.25">
      <c r="A945" s="295"/>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5"/>
      <c r="Y945" s="295"/>
      <c r="Z945" s="295"/>
    </row>
    <row r="946" spans="1:26" ht="15.75" x14ac:dyDescent="0.25">
      <c r="A946" s="295"/>
      <c r="B946" s="295"/>
      <c r="C946" s="295"/>
      <c r="D946" s="295"/>
      <c r="E946" s="295"/>
      <c r="F946" s="295"/>
      <c r="G946" s="295"/>
      <c r="H946" s="295"/>
      <c r="I946" s="295"/>
      <c r="J946" s="295"/>
      <c r="K946" s="295"/>
      <c r="L946" s="295"/>
      <c r="M946" s="295"/>
      <c r="N946" s="295"/>
      <c r="O946" s="295"/>
      <c r="P946" s="295"/>
      <c r="Q946" s="295"/>
      <c r="R946" s="295"/>
      <c r="S946" s="295"/>
      <c r="T946" s="295"/>
      <c r="U946" s="295"/>
      <c r="V946" s="295"/>
      <c r="W946" s="295"/>
      <c r="X946" s="295"/>
      <c r="Y946" s="295"/>
      <c r="Z946" s="295"/>
    </row>
    <row r="947" spans="1:26" ht="15.75" x14ac:dyDescent="0.25">
      <c r="A947" s="295"/>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5"/>
      <c r="Y947" s="295"/>
      <c r="Z947" s="295"/>
    </row>
    <row r="948" spans="1:26" ht="15.75" x14ac:dyDescent="0.25">
      <c r="A948" s="295"/>
      <c r="B948" s="295"/>
      <c r="C948" s="295"/>
      <c r="D948" s="295"/>
      <c r="E948" s="295"/>
      <c r="F948" s="295"/>
      <c r="G948" s="295"/>
      <c r="H948" s="295"/>
      <c r="I948" s="295"/>
      <c r="J948" s="295"/>
      <c r="K948" s="295"/>
      <c r="L948" s="295"/>
      <c r="M948" s="295"/>
      <c r="N948" s="295"/>
      <c r="O948" s="295"/>
      <c r="P948" s="295"/>
      <c r="Q948" s="295"/>
      <c r="R948" s="295"/>
      <c r="S948" s="295"/>
      <c r="T948" s="295"/>
      <c r="U948" s="295"/>
      <c r="V948" s="295"/>
      <c r="W948" s="295"/>
      <c r="X948" s="295"/>
      <c r="Y948" s="295"/>
      <c r="Z948" s="295"/>
    </row>
    <row r="949" spans="1:26" ht="15.75" x14ac:dyDescent="0.25">
      <c r="A949" s="295"/>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5"/>
      <c r="Y949" s="295"/>
      <c r="Z949" s="295"/>
    </row>
    <row r="950" spans="1:26" ht="15.75" x14ac:dyDescent="0.25">
      <c r="A950" s="295"/>
      <c r="B950" s="295"/>
      <c r="C950" s="295"/>
      <c r="D950" s="295"/>
      <c r="E950" s="295"/>
      <c r="F950" s="295"/>
      <c r="G950" s="295"/>
      <c r="H950" s="295"/>
      <c r="I950" s="295"/>
      <c r="J950" s="295"/>
      <c r="K950" s="295"/>
      <c r="L950" s="295"/>
      <c r="M950" s="295"/>
      <c r="N950" s="295"/>
      <c r="O950" s="295"/>
      <c r="P950" s="295"/>
      <c r="Q950" s="295"/>
      <c r="R950" s="295"/>
      <c r="S950" s="295"/>
      <c r="T950" s="295"/>
      <c r="U950" s="295"/>
      <c r="V950" s="295"/>
      <c r="W950" s="295"/>
      <c r="X950" s="295"/>
      <c r="Y950" s="295"/>
      <c r="Z950" s="295"/>
    </row>
    <row r="951" spans="1:26" ht="15.75" x14ac:dyDescent="0.25">
      <c r="A951" s="295"/>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5"/>
      <c r="Y951" s="295"/>
      <c r="Z951" s="295"/>
    </row>
    <row r="952" spans="1:26" ht="15.75" x14ac:dyDescent="0.25">
      <c r="A952" s="295"/>
      <c r="B952" s="295"/>
      <c r="C952" s="295"/>
      <c r="D952" s="295"/>
      <c r="E952" s="295"/>
      <c r="F952" s="295"/>
      <c r="G952" s="295"/>
      <c r="H952" s="295"/>
      <c r="I952" s="295"/>
      <c r="J952" s="295"/>
      <c r="K952" s="295"/>
      <c r="L952" s="295"/>
      <c r="M952" s="295"/>
      <c r="N952" s="295"/>
      <c r="O952" s="295"/>
      <c r="P952" s="295"/>
      <c r="Q952" s="295"/>
      <c r="R952" s="295"/>
      <c r="S952" s="295"/>
      <c r="T952" s="295"/>
      <c r="U952" s="295"/>
      <c r="V952" s="295"/>
      <c r="W952" s="295"/>
      <c r="X952" s="295"/>
      <c r="Y952" s="295"/>
      <c r="Z952" s="295"/>
    </row>
    <row r="953" spans="1:26" ht="15.75" x14ac:dyDescent="0.25">
      <c r="A953" s="295"/>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5"/>
      <c r="Y953" s="295"/>
      <c r="Z953" s="295"/>
    </row>
    <row r="954" spans="1:26" ht="15.75" x14ac:dyDescent="0.25">
      <c r="A954" s="295"/>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row>
    <row r="955" spans="1:26" ht="15.75" x14ac:dyDescent="0.25">
      <c r="A955" s="295"/>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5"/>
      <c r="Y955" s="295"/>
      <c r="Z955" s="295"/>
    </row>
    <row r="956" spans="1:26" ht="15.75" x14ac:dyDescent="0.25">
      <c r="A956" s="295"/>
      <c r="B956" s="295"/>
      <c r="C956" s="295"/>
      <c r="D956" s="295"/>
      <c r="E956" s="295"/>
      <c r="F956" s="295"/>
      <c r="G956" s="295"/>
      <c r="H956" s="295"/>
      <c r="I956" s="295"/>
      <c r="J956" s="295"/>
      <c r="K956" s="295"/>
      <c r="L956" s="295"/>
      <c r="M956" s="295"/>
      <c r="N956" s="295"/>
      <c r="O956" s="295"/>
      <c r="P956" s="295"/>
      <c r="Q956" s="295"/>
      <c r="R956" s="295"/>
      <c r="S956" s="295"/>
      <c r="T956" s="295"/>
      <c r="U956" s="295"/>
      <c r="V956" s="295"/>
      <c r="W956" s="295"/>
      <c r="X956" s="295"/>
      <c r="Y956" s="295"/>
      <c r="Z956" s="295"/>
    </row>
    <row r="957" spans="1:26" ht="15.75" x14ac:dyDescent="0.25">
      <c r="A957" s="295"/>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5"/>
      <c r="Y957" s="295"/>
      <c r="Z957" s="295"/>
    </row>
    <row r="958" spans="1:26" ht="15.75" x14ac:dyDescent="0.25">
      <c r="A958" s="295"/>
      <c r="B958" s="295"/>
      <c r="C958" s="295"/>
      <c r="D958" s="295"/>
      <c r="E958" s="295"/>
      <c r="F958" s="295"/>
      <c r="G958" s="295"/>
      <c r="H958" s="295"/>
      <c r="I958" s="295"/>
      <c r="J958" s="295"/>
      <c r="K958" s="295"/>
      <c r="L958" s="295"/>
      <c r="M958" s="295"/>
      <c r="N958" s="295"/>
      <c r="O958" s="295"/>
      <c r="P958" s="295"/>
      <c r="Q958" s="295"/>
      <c r="R958" s="295"/>
      <c r="S958" s="295"/>
      <c r="T958" s="295"/>
      <c r="U958" s="295"/>
      <c r="V958" s="295"/>
      <c r="W958" s="295"/>
      <c r="X958" s="295"/>
      <c r="Y958" s="295"/>
      <c r="Z958" s="295"/>
    </row>
    <row r="959" spans="1:26" ht="15.75" x14ac:dyDescent="0.25">
      <c r="A959" s="295"/>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5"/>
      <c r="Y959" s="295"/>
      <c r="Z959" s="295"/>
    </row>
    <row r="960" spans="1:26" ht="15.75" x14ac:dyDescent="0.25">
      <c r="A960" s="295"/>
      <c r="B960" s="295"/>
      <c r="C960" s="295"/>
      <c r="D960" s="295"/>
      <c r="E960" s="295"/>
      <c r="F960" s="295"/>
      <c r="G960" s="295"/>
      <c r="H960" s="295"/>
      <c r="I960" s="295"/>
      <c r="J960" s="295"/>
      <c r="K960" s="295"/>
      <c r="L960" s="295"/>
      <c r="M960" s="295"/>
      <c r="N960" s="295"/>
      <c r="O960" s="295"/>
      <c r="P960" s="295"/>
      <c r="Q960" s="295"/>
      <c r="R960" s="295"/>
      <c r="S960" s="295"/>
      <c r="T960" s="295"/>
      <c r="U960" s="295"/>
      <c r="V960" s="295"/>
      <c r="W960" s="295"/>
      <c r="X960" s="295"/>
      <c r="Y960" s="295"/>
      <c r="Z960" s="295"/>
    </row>
    <row r="961" spans="1:26" ht="15.75" x14ac:dyDescent="0.25">
      <c r="A961" s="295"/>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5"/>
      <c r="Y961" s="295"/>
      <c r="Z961" s="295"/>
    </row>
    <row r="962" spans="1:26" ht="15.75" x14ac:dyDescent="0.25">
      <c r="A962" s="295"/>
      <c r="B962" s="295"/>
      <c r="C962" s="295"/>
      <c r="D962" s="295"/>
      <c r="E962" s="295"/>
      <c r="F962" s="295"/>
      <c r="G962" s="295"/>
      <c r="H962" s="295"/>
      <c r="I962" s="295"/>
      <c r="J962" s="295"/>
      <c r="K962" s="295"/>
      <c r="L962" s="295"/>
      <c r="M962" s="295"/>
      <c r="N962" s="295"/>
      <c r="O962" s="295"/>
      <c r="P962" s="295"/>
      <c r="Q962" s="295"/>
      <c r="R962" s="295"/>
      <c r="S962" s="295"/>
      <c r="T962" s="295"/>
      <c r="U962" s="295"/>
      <c r="V962" s="295"/>
      <c r="W962" s="295"/>
      <c r="X962" s="295"/>
      <c r="Y962" s="295"/>
      <c r="Z962" s="295"/>
    </row>
    <row r="963" spans="1:26" ht="15.75" x14ac:dyDescent="0.25">
      <c r="A963" s="295"/>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5"/>
      <c r="Y963" s="295"/>
      <c r="Z963" s="295"/>
    </row>
    <row r="964" spans="1:26" ht="15.75" x14ac:dyDescent="0.25">
      <c r="A964" s="295"/>
      <c r="B964" s="295"/>
      <c r="C964" s="295"/>
      <c r="D964" s="295"/>
      <c r="E964" s="295"/>
      <c r="F964" s="295"/>
      <c r="G964" s="295"/>
      <c r="H964" s="295"/>
      <c r="I964" s="295"/>
      <c r="J964" s="295"/>
      <c r="K964" s="295"/>
      <c r="L964" s="295"/>
      <c r="M964" s="295"/>
      <c r="N964" s="295"/>
      <c r="O964" s="295"/>
      <c r="P964" s="295"/>
      <c r="Q964" s="295"/>
      <c r="R964" s="295"/>
      <c r="S964" s="295"/>
      <c r="T964" s="295"/>
      <c r="U964" s="295"/>
      <c r="V964" s="295"/>
      <c r="W964" s="295"/>
      <c r="X964" s="295"/>
      <c r="Y964" s="295"/>
      <c r="Z964" s="295"/>
    </row>
    <row r="965" spans="1:26" ht="15.75" x14ac:dyDescent="0.25">
      <c r="A965" s="295"/>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5"/>
      <c r="Y965" s="295"/>
      <c r="Z965" s="295"/>
    </row>
    <row r="966" spans="1:26" ht="15.75" x14ac:dyDescent="0.25">
      <c r="A966" s="295"/>
      <c r="B966" s="295"/>
      <c r="C966" s="295"/>
      <c r="D966" s="295"/>
      <c r="E966" s="295"/>
      <c r="F966" s="295"/>
      <c r="G966" s="295"/>
      <c r="H966" s="295"/>
      <c r="I966" s="295"/>
      <c r="J966" s="295"/>
      <c r="K966" s="295"/>
      <c r="L966" s="295"/>
      <c r="M966" s="295"/>
      <c r="N966" s="295"/>
      <c r="O966" s="295"/>
      <c r="P966" s="295"/>
      <c r="Q966" s="295"/>
      <c r="R966" s="295"/>
      <c r="S966" s="295"/>
      <c r="T966" s="295"/>
      <c r="U966" s="295"/>
      <c r="V966" s="295"/>
      <c r="W966" s="295"/>
      <c r="X966" s="295"/>
      <c r="Y966" s="295"/>
      <c r="Z966" s="295"/>
    </row>
    <row r="967" spans="1:26" ht="15.75" x14ac:dyDescent="0.25">
      <c r="A967" s="295"/>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5"/>
      <c r="Y967" s="295"/>
      <c r="Z967" s="295"/>
    </row>
    <row r="968" spans="1:26" ht="15.75" x14ac:dyDescent="0.25">
      <c r="A968" s="295"/>
      <c r="B968" s="295"/>
      <c r="C968" s="295"/>
      <c r="D968" s="295"/>
      <c r="E968" s="295"/>
      <c r="F968" s="295"/>
      <c r="G968" s="295"/>
      <c r="H968" s="295"/>
      <c r="I968" s="295"/>
      <c r="J968" s="295"/>
      <c r="K968" s="295"/>
      <c r="L968" s="295"/>
      <c r="M968" s="295"/>
      <c r="N968" s="295"/>
      <c r="O968" s="295"/>
      <c r="P968" s="295"/>
      <c r="Q968" s="295"/>
      <c r="R968" s="295"/>
      <c r="S968" s="295"/>
      <c r="T968" s="295"/>
      <c r="U968" s="295"/>
      <c r="V968" s="295"/>
      <c r="W968" s="295"/>
      <c r="X968" s="295"/>
      <c r="Y968" s="295"/>
      <c r="Z968" s="295"/>
    </row>
    <row r="969" spans="1:26" ht="15.75" x14ac:dyDescent="0.25">
      <c r="A969" s="295"/>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5"/>
      <c r="Y969" s="295"/>
      <c r="Z969" s="295"/>
    </row>
    <row r="970" spans="1:26" ht="15.75" x14ac:dyDescent="0.25">
      <c r="A970" s="295"/>
      <c r="B970" s="295"/>
      <c r="C970" s="295"/>
      <c r="D970" s="295"/>
      <c r="E970" s="295"/>
      <c r="F970" s="295"/>
      <c r="G970" s="295"/>
      <c r="H970" s="295"/>
      <c r="I970" s="295"/>
      <c r="J970" s="295"/>
      <c r="K970" s="295"/>
      <c r="L970" s="295"/>
      <c r="M970" s="295"/>
      <c r="N970" s="295"/>
      <c r="O970" s="295"/>
      <c r="P970" s="295"/>
      <c r="Q970" s="295"/>
      <c r="R970" s="295"/>
      <c r="S970" s="295"/>
      <c r="T970" s="295"/>
      <c r="U970" s="295"/>
      <c r="V970" s="295"/>
      <c r="W970" s="295"/>
      <c r="X970" s="295"/>
      <c r="Y970" s="295"/>
      <c r="Z970" s="295"/>
    </row>
    <row r="971" spans="1:26" ht="15.75" x14ac:dyDescent="0.25">
      <c r="A971" s="295"/>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5"/>
      <c r="Y971" s="295"/>
      <c r="Z971" s="295"/>
    </row>
    <row r="972" spans="1:26" ht="15.75" x14ac:dyDescent="0.25">
      <c r="A972" s="295"/>
      <c r="B972" s="295"/>
      <c r="C972" s="295"/>
      <c r="D972" s="295"/>
      <c r="E972" s="295"/>
      <c r="F972" s="295"/>
      <c r="G972" s="295"/>
      <c r="H972" s="295"/>
      <c r="I972" s="295"/>
      <c r="J972" s="295"/>
      <c r="K972" s="295"/>
      <c r="L972" s="295"/>
      <c r="M972" s="295"/>
      <c r="N972" s="295"/>
      <c r="O972" s="295"/>
      <c r="P972" s="295"/>
      <c r="Q972" s="295"/>
      <c r="R972" s="295"/>
      <c r="S972" s="295"/>
      <c r="T972" s="295"/>
      <c r="U972" s="295"/>
      <c r="V972" s="295"/>
      <c r="W972" s="295"/>
      <c r="X972" s="295"/>
      <c r="Y972" s="295"/>
      <c r="Z972" s="295"/>
    </row>
    <row r="973" spans="1:26" ht="15.75" x14ac:dyDescent="0.25">
      <c r="A973" s="295"/>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5"/>
      <c r="Y973" s="295"/>
      <c r="Z973" s="295"/>
    </row>
    <row r="974" spans="1:26" ht="15.75" x14ac:dyDescent="0.25">
      <c r="A974" s="295"/>
      <c r="B974" s="295"/>
      <c r="C974" s="295"/>
      <c r="D974" s="295"/>
      <c r="E974" s="295"/>
      <c r="F974" s="295"/>
      <c r="G974" s="295"/>
      <c r="H974" s="295"/>
      <c r="I974" s="295"/>
      <c r="J974" s="295"/>
      <c r="K974" s="295"/>
      <c r="L974" s="295"/>
      <c r="M974" s="295"/>
      <c r="N974" s="295"/>
      <c r="O974" s="295"/>
      <c r="P974" s="295"/>
      <c r="Q974" s="295"/>
      <c r="R974" s="295"/>
      <c r="S974" s="295"/>
      <c r="T974" s="295"/>
      <c r="U974" s="295"/>
      <c r="V974" s="295"/>
      <c r="W974" s="295"/>
      <c r="X974" s="295"/>
      <c r="Y974" s="295"/>
      <c r="Z974" s="295"/>
    </row>
    <row r="975" spans="1:26" ht="15.75" x14ac:dyDescent="0.25">
      <c r="A975" s="295"/>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row>
    <row r="976" spans="1:26" ht="15.75" x14ac:dyDescent="0.25">
      <c r="A976" s="295"/>
      <c r="B976" s="295"/>
      <c r="C976" s="295"/>
      <c r="D976" s="295"/>
      <c r="E976" s="295"/>
      <c r="F976" s="295"/>
      <c r="G976" s="295"/>
      <c r="H976" s="295"/>
      <c r="I976" s="295"/>
      <c r="J976" s="295"/>
      <c r="K976" s="295"/>
      <c r="L976" s="295"/>
      <c r="M976" s="295"/>
      <c r="N976" s="295"/>
      <c r="O976" s="295"/>
      <c r="P976" s="295"/>
      <c r="Q976" s="295"/>
      <c r="R976" s="295"/>
      <c r="S976" s="295"/>
      <c r="T976" s="295"/>
      <c r="U976" s="295"/>
      <c r="V976" s="295"/>
      <c r="W976" s="295"/>
      <c r="X976" s="295"/>
      <c r="Y976" s="295"/>
      <c r="Z976" s="295"/>
    </row>
    <row r="977" spans="1:26" ht="15.75" x14ac:dyDescent="0.25">
      <c r="A977" s="295"/>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row>
    <row r="978" spans="1:26" ht="15.75" x14ac:dyDescent="0.25">
      <c r="A978" s="295"/>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row>
    <row r="979" spans="1:26" ht="15.75" x14ac:dyDescent="0.25">
      <c r="A979" s="295"/>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5"/>
      <c r="Y979" s="295"/>
      <c r="Z979" s="295"/>
    </row>
    <row r="980" spans="1:26" ht="15.75" x14ac:dyDescent="0.25">
      <c r="A980" s="295"/>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row>
    <row r="981" spans="1:26" ht="15.75" x14ac:dyDescent="0.25">
      <c r="A981" s="295"/>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5"/>
      <c r="Y981" s="295"/>
      <c r="Z981" s="295"/>
    </row>
    <row r="982" spans="1:26" ht="15.75" x14ac:dyDescent="0.25">
      <c r="A982" s="295"/>
      <c r="B982" s="295"/>
      <c r="C982" s="295"/>
      <c r="D982" s="295"/>
      <c r="E982" s="295"/>
      <c r="F982" s="295"/>
      <c r="G982" s="295"/>
      <c r="H982" s="295"/>
      <c r="I982" s="295"/>
      <c r="J982" s="295"/>
      <c r="K982" s="295"/>
      <c r="L982" s="295"/>
      <c r="M982" s="295"/>
      <c r="N982" s="295"/>
      <c r="O982" s="295"/>
      <c r="P982" s="295"/>
      <c r="Q982" s="295"/>
      <c r="R982" s="295"/>
      <c r="S982" s="295"/>
      <c r="T982" s="295"/>
      <c r="U982" s="295"/>
      <c r="V982" s="295"/>
      <c r="W982" s="295"/>
      <c r="X982" s="295"/>
      <c r="Y982" s="295"/>
      <c r="Z982" s="295"/>
    </row>
    <row r="983" spans="1:26" ht="15.75" x14ac:dyDescent="0.25">
      <c r="A983" s="295"/>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5"/>
      <c r="Y983" s="295"/>
      <c r="Z983" s="295"/>
    </row>
    <row r="984" spans="1:26" ht="15.75" x14ac:dyDescent="0.25">
      <c r="A984" s="295"/>
      <c r="B984" s="295"/>
      <c r="C984" s="295"/>
      <c r="D984" s="295"/>
      <c r="E984" s="295"/>
      <c r="F984" s="295"/>
      <c r="G984" s="295"/>
      <c r="H984" s="295"/>
      <c r="I984" s="295"/>
      <c r="J984" s="295"/>
      <c r="K984" s="295"/>
      <c r="L984" s="295"/>
      <c r="M984" s="295"/>
      <c r="N984" s="295"/>
      <c r="O984" s="295"/>
      <c r="P984" s="295"/>
      <c r="Q984" s="295"/>
      <c r="R984" s="295"/>
      <c r="S984" s="295"/>
      <c r="T984" s="295"/>
      <c r="U984" s="295"/>
      <c r="V984" s="295"/>
      <c r="W984" s="295"/>
      <c r="X984" s="295"/>
      <c r="Y984" s="295"/>
      <c r="Z984" s="295"/>
    </row>
    <row r="985" spans="1:26" ht="15.75" x14ac:dyDescent="0.25">
      <c r="A985" s="295"/>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5"/>
      <c r="Y985" s="295"/>
      <c r="Z985" s="295"/>
    </row>
    <row r="986" spans="1:26" ht="15.75" x14ac:dyDescent="0.25">
      <c r="A986" s="295"/>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row>
    <row r="987" spans="1:26" ht="15.75" x14ac:dyDescent="0.25">
      <c r="A987" s="295"/>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row>
    <row r="988" spans="1:26" ht="15.75" x14ac:dyDescent="0.25">
      <c r="A988" s="295"/>
      <c r="B988" s="295"/>
      <c r="C988" s="295"/>
      <c r="D988" s="295"/>
      <c r="E988" s="295"/>
      <c r="F988" s="295"/>
      <c r="G988" s="295"/>
      <c r="H988" s="295"/>
      <c r="I988" s="295"/>
      <c r="J988" s="295"/>
      <c r="K988" s="295"/>
      <c r="L988" s="295"/>
      <c r="M988" s="295"/>
      <c r="N988" s="295"/>
      <c r="O988" s="295"/>
      <c r="P988" s="295"/>
      <c r="Q988" s="295"/>
      <c r="R988" s="295"/>
      <c r="S988" s="295"/>
      <c r="T988" s="295"/>
      <c r="U988" s="295"/>
      <c r="V988" s="295"/>
      <c r="W988" s="295"/>
      <c r="X988" s="295"/>
      <c r="Y988" s="295"/>
      <c r="Z988" s="295"/>
    </row>
    <row r="989" spans="1:26" ht="15.75" x14ac:dyDescent="0.25">
      <c r="A989" s="295"/>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5"/>
      <c r="Z989" s="295"/>
    </row>
    <row r="990" spans="1:26" ht="15.75" x14ac:dyDescent="0.25">
      <c r="A990" s="295"/>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row>
    <row r="991" spans="1:26" ht="15.75" x14ac:dyDescent="0.25">
      <c r="A991" s="295"/>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5"/>
      <c r="Y991" s="295"/>
      <c r="Z991" s="295"/>
    </row>
    <row r="992" spans="1:26" ht="15.75" x14ac:dyDescent="0.25">
      <c r="A992" s="295"/>
      <c r="B992" s="295"/>
      <c r="C992" s="295"/>
      <c r="D992" s="295"/>
      <c r="E992" s="295"/>
      <c r="F992" s="295"/>
      <c r="G992" s="295"/>
      <c r="H992" s="295"/>
      <c r="I992" s="295"/>
      <c r="J992" s="295"/>
      <c r="K992" s="295"/>
      <c r="L992" s="295"/>
      <c r="M992" s="295"/>
      <c r="N992" s="295"/>
      <c r="O992" s="295"/>
      <c r="P992" s="295"/>
      <c r="Q992" s="295"/>
      <c r="R992" s="295"/>
      <c r="S992" s="295"/>
      <c r="T992" s="295"/>
      <c r="U992" s="295"/>
      <c r="V992" s="295"/>
      <c r="W992" s="295"/>
      <c r="X992" s="295"/>
      <c r="Y992" s="295"/>
      <c r="Z992" s="295"/>
    </row>
    <row r="993" spans="1:26" ht="15.75" x14ac:dyDescent="0.25">
      <c r="A993" s="295"/>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row>
    <row r="994" spans="1:26" ht="15.75" x14ac:dyDescent="0.25">
      <c r="A994" s="295"/>
      <c r="B994" s="295"/>
      <c r="C994" s="295"/>
      <c r="D994" s="295"/>
      <c r="E994" s="295"/>
      <c r="F994" s="295"/>
      <c r="G994" s="295"/>
      <c r="H994" s="295"/>
      <c r="I994" s="295"/>
      <c r="J994" s="295"/>
      <c r="K994" s="295"/>
      <c r="L994" s="295"/>
      <c r="M994" s="295"/>
      <c r="N994" s="295"/>
      <c r="O994" s="295"/>
      <c r="P994" s="295"/>
      <c r="Q994" s="295"/>
      <c r="R994" s="295"/>
      <c r="S994" s="295"/>
      <c r="T994" s="295"/>
      <c r="U994" s="295"/>
      <c r="V994" s="295"/>
      <c r="W994" s="295"/>
      <c r="X994" s="295"/>
      <c r="Y994" s="295"/>
      <c r="Z994" s="295"/>
    </row>
    <row r="995" spans="1:26" ht="15.75" x14ac:dyDescent="0.25">
      <c r="A995" s="295"/>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5"/>
      <c r="Y995" s="295"/>
      <c r="Z995" s="295"/>
    </row>
    <row r="996" spans="1:26" ht="15.75" x14ac:dyDescent="0.25">
      <c r="A996" s="295"/>
      <c r="B996" s="295"/>
      <c r="C996" s="295"/>
      <c r="D996" s="295"/>
      <c r="E996" s="295"/>
      <c r="F996" s="295"/>
      <c r="G996" s="295"/>
      <c r="H996" s="295"/>
      <c r="I996" s="295"/>
      <c r="J996" s="295"/>
      <c r="K996" s="295"/>
      <c r="L996" s="295"/>
      <c r="M996" s="295"/>
      <c r="N996" s="295"/>
      <c r="O996" s="295"/>
      <c r="P996" s="295"/>
      <c r="Q996" s="295"/>
      <c r="R996" s="295"/>
      <c r="S996" s="295"/>
      <c r="T996" s="295"/>
      <c r="U996" s="295"/>
      <c r="V996" s="295"/>
      <c r="W996" s="295"/>
      <c r="X996" s="295"/>
      <c r="Y996" s="295"/>
      <c r="Z996" s="295"/>
    </row>
    <row r="997" spans="1:26" ht="15.75" x14ac:dyDescent="0.25">
      <c r="A997" s="295"/>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5"/>
      <c r="Y997" s="295"/>
      <c r="Z997" s="295"/>
    </row>
    <row r="998" spans="1:26" ht="15.75" x14ac:dyDescent="0.25">
      <c r="A998" s="295"/>
      <c r="B998" s="295"/>
      <c r="C998" s="295"/>
      <c r="D998" s="295"/>
      <c r="E998" s="295"/>
      <c r="F998" s="295"/>
      <c r="G998" s="295"/>
      <c r="H998" s="295"/>
      <c r="I998" s="295"/>
      <c r="J998" s="295"/>
      <c r="K998" s="295"/>
      <c r="L998" s="295"/>
      <c r="M998" s="295"/>
      <c r="N998" s="295"/>
      <c r="O998" s="295"/>
      <c r="P998" s="295"/>
      <c r="Q998" s="295"/>
      <c r="R998" s="295"/>
      <c r="S998" s="295"/>
      <c r="T998" s="295"/>
      <c r="U998" s="295"/>
      <c r="V998" s="295"/>
      <c r="W998" s="295"/>
      <c r="X998" s="295"/>
      <c r="Y998" s="295"/>
      <c r="Z998" s="295"/>
    </row>
    <row r="999" spans="1:26" ht="15.75" x14ac:dyDescent="0.25">
      <c r="A999" s="295"/>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5"/>
      <c r="Y999" s="295"/>
      <c r="Z999" s="295"/>
    </row>
    <row r="1000" spans="1:26" ht="15.75" x14ac:dyDescent="0.25">
      <c r="A1000" s="295"/>
      <c r="B1000" s="295"/>
      <c r="C1000" s="295"/>
      <c r="D1000" s="295"/>
      <c r="E1000" s="295"/>
      <c r="F1000" s="295"/>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row>
  </sheetData>
  <mergeCells count="10">
    <mergeCell ref="A44:D44"/>
    <mergeCell ref="B45:D45"/>
    <mergeCell ref="B46:D46"/>
    <mergeCell ref="A1:D1"/>
    <mergeCell ref="A2:D2"/>
    <mergeCell ref="B3:D3"/>
    <mergeCell ref="B4:D4"/>
    <mergeCell ref="A5:D5"/>
    <mergeCell ref="B6:C6"/>
    <mergeCell ref="A43:D4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Matriz auxiliar</vt:lpstr>
      <vt:lpstr>Matriz auxiliar 2021  (3)</vt:lpstr>
      <vt:lpstr>Porcentajes </vt:lpstr>
      <vt:lpstr>Matriz auxiliar 2021 </vt:lpstr>
      <vt:lpstr>Resumen</vt:lpstr>
      <vt:lpstr>Reporte de cumplimiento 2020</vt:lpstr>
      <vt:lpstr>Porcentaje PLANEACIÓN</vt:lpstr>
      <vt:lpstr>Instrucciones Generales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Lorena Betancur Gonzalez</cp:lastModifiedBy>
  <dcterms:created xsi:type="dcterms:W3CDTF">2020-03-18T01:24:56Z</dcterms:created>
  <dcterms:modified xsi:type="dcterms:W3CDTF">2022-09-07T22:48:45Z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0x01010045BF2096C86EAF4BBE55B95DFF2D8042</vt:lpwstr>
  </property>
</Properties>
</file>